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<sst xmlns="http://schemas.openxmlformats.org/spreadsheetml/2006/main" count="535" uniqueCount="132">
  <si>
    <t>наименование блюда</t>
  </si>
  <si>
    <t>масса</t>
  </si>
  <si>
    <t>порции</t>
  </si>
  <si>
    <t>Б</t>
  </si>
  <si>
    <t>Ж</t>
  </si>
  <si>
    <t>У</t>
  </si>
  <si>
    <t xml:space="preserve">Приём пищи, </t>
  </si>
  <si>
    <t>пищевые</t>
  </si>
  <si>
    <t>вещества (г)</t>
  </si>
  <si>
    <t xml:space="preserve">энергетическая </t>
  </si>
  <si>
    <t>ценность (ккал)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</si>
  <si>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</si>
  <si>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</si>
  <si>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</si>
  <si>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</si>
  <si>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</si>
  <si>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</si>
  <si>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</si>
  <si>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</si>
  <si>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</si>
  <si>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200/10</t>
  </si>
  <si>
    <t>Итого</t>
  </si>
  <si>
    <t>ОБЕД</t>
  </si>
  <si>
    <t>помидор свежий</t>
  </si>
  <si>
    <t>ПОЛДНИК</t>
  </si>
  <si>
    <t>чай с сахаром</t>
  </si>
  <si>
    <t>200/15</t>
  </si>
  <si>
    <t>250/25</t>
  </si>
  <si>
    <t>Итого:</t>
  </si>
  <si>
    <t>Итого за день:</t>
  </si>
  <si>
    <t>180/50</t>
  </si>
  <si>
    <t>батон</t>
  </si>
  <si>
    <t>яблоко</t>
  </si>
  <si>
    <t>картофельное пюре</t>
  </si>
  <si>
    <t>гречка отварная</t>
  </si>
  <si>
    <t>компот из свежих яблок</t>
  </si>
  <si>
    <t>курица отварная с м/сл</t>
  </si>
  <si>
    <t>кофейный напиток</t>
  </si>
  <si>
    <t>рис отварной</t>
  </si>
  <si>
    <t>200/15/7</t>
  </si>
  <si>
    <t>яйцо отварное</t>
  </si>
  <si>
    <t>Неделя: 1</t>
  </si>
  <si>
    <t>Неделя:1</t>
  </si>
  <si>
    <t>День:3</t>
  </si>
  <si>
    <t>День: 4</t>
  </si>
  <si>
    <t>Неделя: 2</t>
  </si>
  <si>
    <t>День: 7</t>
  </si>
  <si>
    <t>Неделя:2</t>
  </si>
  <si>
    <t>День:8</t>
  </si>
  <si>
    <t>табл.4</t>
  </si>
  <si>
    <t>табл. 4</t>
  </si>
  <si>
    <t>каша гречневая с м/сл</t>
  </si>
  <si>
    <t>т.т.к.</t>
  </si>
  <si>
    <t>борщ с капуст и картофелем</t>
  </si>
  <si>
    <t>№ рецепт блюда</t>
  </si>
  <si>
    <t xml:space="preserve"> </t>
  </si>
  <si>
    <t>энергетическая</t>
  </si>
  <si>
    <t>т.т.к</t>
  </si>
  <si>
    <t>(мг)</t>
  </si>
  <si>
    <t>Витамины</t>
  </si>
  <si>
    <t xml:space="preserve">  вещества (мг)</t>
  </si>
  <si>
    <t xml:space="preserve">минеральные </t>
  </si>
  <si>
    <t>вещества (мг)</t>
  </si>
  <si>
    <t xml:space="preserve"> Витамины</t>
  </si>
  <si>
    <t xml:space="preserve"> вещества (мг)</t>
  </si>
  <si>
    <t xml:space="preserve"> минеральные </t>
  </si>
  <si>
    <t>100/10</t>
  </si>
  <si>
    <t>щи со свеж капустой и картоф.</t>
  </si>
  <si>
    <t>макароны отварные</t>
  </si>
  <si>
    <t>рассольник Ленинградский</t>
  </si>
  <si>
    <t>хлеб пшеничный</t>
  </si>
  <si>
    <t>суп картофельный с макар изделиями</t>
  </si>
  <si>
    <t>сок в инд. упаковке</t>
  </si>
  <si>
    <t xml:space="preserve">Завтрак          </t>
  </si>
  <si>
    <t xml:space="preserve">Обед               </t>
  </si>
  <si>
    <t>омлет натуральный с м/сл</t>
  </si>
  <si>
    <t>хлеб ржано-пшеничный</t>
  </si>
  <si>
    <t>компот из плодов или ягод сушенных</t>
  </si>
  <si>
    <t>каша Дружба с м/сл</t>
  </si>
  <si>
    <t>пюре картофельное</t>
  </si>
  <si>
    <t>каша манная с м/сл</t>
  </si>
  <si>
    <t xml:space="preserve">кофейный напиток </t>
  </si>
  <si>
    <t xml:space="preserve">плов </t>
  </si>
  <si>
    <t>запеканка из творога</t>
  </si>
  <si>
    <t>чай с  лимоном</t>
  </si>
  <si>
    <t>какао с молоком сгущенным</t>
  </si>
  <si>
    <t>компот из  смеси сухофруктов</t>
  </si>
  <si>
    <t>рыба тушенная в томате с овощами</t>
  </si>
  <si>
    <t>120/10</t>
  </si>
  <si>
    <t>масло сливочное порциями</t>
  </si>
  <si>
    <t>жаркое по - домашнему</t>
  </si>
  <si>
    <t>Итого за 10 дней:</t>
  </si>
  <si>
    <t>среднее значение</t>
  </si>
  <si>
    <t>масло порциями</t>
  </si>
  <si>
    <t>колбаса вареная порциями</t>
  </si>
  <si>
    <t xml:space="preserve">огурец свежий </t>
  </si>
  <si>
    <t>суп картофельный с горохом</t>
  </si>
  <si>
    <t>икра кабачковая</t>
  </si>
  <si>
    <t>каша пшенная с м/сл.</t>
  </si>
  <si>
    <t>суп овощной</t>
  </si>
  <si>
    <t>пудинг из творога</t>
  </si>
  <si>
    <t>Свекла отварная</t>
  </si>
  <si>
    <t>Горошек зеленый</t>
  </si>
  <si>
    <t>сосиска отварная с м/сл</t>
  </si>
  <si>
    <t>рыба жареная с м/сл</t>
  </si>
  <si>
    <t>курица тушеная в сметанном соусе</t>
  </si>
  <si>
    <t>Итого за день</t>
  </si>
  <si>
    <t xml:space="preserve">помидор свежий </t>
  </si>
  <si>
    <t>апельсин</t>
  </si>
  <si>
    <t xml:space="preserve">котлета из говядины с м/сл </t>
  </si>
  <si>
    <t xml:space="preserve">бефстроганов  </t>
  </si>
  <si>
    <t>банан</t>
  </si>
  <si>
    <t xml:space="preserve">бифштекс из говядины с м/сл </t>
  </si>
  <si>
    <t>200/7</t>
  </si>
  <si>
    <t>каша рисовая с м/сл</t>
  </si>
  <si>
    <t>200/25</t>
  </si>
  <si>
    <t>100/75</t>
  </si>
  <si>
    <t>Возрастная категория: с 11 лет и старше</t>
  </si>
  <si>
    <t>Сборник рецептур блюд и кулинарных изделий для предприятий общественного питания при общеобразовательных школах. Под редакцией В.Т. Лапшиной. Москва. 2004г. Издательство "Хлебпродинформ"</t>
  </si>
  <si>
    <t>чай с молоком</t>
  </si>
  <si>
    <t>табл.4.</t>
  </si>
  <si>
    <t>Сезон:  Весенне-летний</t>
  </si>
  <si>
    <t>День: 1</t>
  </si>
  <si>
    <t>День:2</t>
  </si>
  <si>
    <t>День:5</t>
  </si>
  <si>
    <t>День: 6</t>
  </si>
  <si>
    <t>День: 9</t>
  </si>
  <si>
    <t>День:10</t>
  </si>
  <si>
    <t>работающих на сырье и полуфабрикатах</t>
  </si>
  <si>
    <t xml:space="preserve">Примерное 10-дневное меню </t>
  </si>
  <si>
    <t>сыр порциями</t>
  </si>
  <si>
    <t>сок фруктовый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</si>
</sst>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42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right"/>
    </xf>
    <xf numFmtId="176" fontId="42" fillId="0" borderId="0" xfId="0" applyNumberFormat="1" applyFont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 horizontal="right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0" fontId="42" fillId="0" borderId="20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9" xfId="0" applyFont="1" applyBorder="1" applyAlignment="1">
      <alignment horizontal="center" vertical="center"/>
    </xf>
    <xf numFmtId="175" fontId="42" fillId="0" borderId="18" xfId="0" applyNumberFormat="1" applyFont="1" applyBorder="1" applyAlignment="1">
      <alignment horizontal="center"/>
    </xf>
    <xf numFmtId="0" fontId="42" fillId="0" borderId="2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16" fontId="42" fillId="0" borderId="19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17" fontId="42" fillId="0" borderId="16" xfId="0" applyNumberFormat="1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2" fillId="0" borderId="20" xfId="0" applyFont="1" applyBorder="1" applyAlignment="1">
      <alignment horizontal="center"/>
    </xf>
    <xf numFmtId="176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19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176" fontId="43" fillId="0" borderId="19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20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19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37"/>
  <sheetViews>
    <sheetView tabSelected="1" view="pageBreakPreview" zoomScaleSheetLayoutView="100" workbookViewId="0" topLeftCell="A1">
      <selection activeCell="H336" sqref="H336"/>
    </sheetView>
  </sheetViews>
  <sheetFormatPr defaultColWidth="9.140625" defaultRowHeight="15"/>
  <cols>
    <col min="1" max="1" width="10.421875" style="1" customWidth="1"/>
    <col min="2" max="2" width="9.7109375" style="1" customWidth="1"/>
    <col min="3" max="3" width="9.57421875" style="1" bestFit="1" customWidth="1"/>
    <col min="4" max="4" width="12.28125" style="1" customWidth="1"/>
    <col min="5" max="5" width="12.00390625" style="1" customWidth="1"/>
    <col min="6" max="6" width="7.8515625" style="1" customWidth="1"/>
    <col min="7" max="7" width="8.140625" style="1" customWidth="1"/>
    <col min="8" max="8" width="8.00390625" style="1" customWidth="1"/>
    <col min="9" max="9" width="10.28125" style="1" customWidth="1"/>
    <col min="10" max="10" width="6.7109375" style="1" customWidth="1"/>
    <col min="11" max="11" width="6.421875" style="1" customWidth="1"/>
    <col min="12" max="12" width="5.8515625" style="1" customWidth="1"/>
    <col min="13" max="13" width="5.57421875" style="1" customWidth="1"/>
    <col min="14" max="14" width="8.28125" style="1" customWidth="1"/>
    <col min="15" max="15" width="9.7109375" style="1" customWidth="1"/>
    <col min="16" max="16" width="7.00390625" style="1" customWidth="1"/>
    <col min="17" max="17" width="8.00390625" style="1" customWidth="1"/>
    <col min="18" max="18" width="1.7109375" style="1" customWidth="1"/>
    <col min="19" max="19" width="11.00390625" style="1" bestFit="1" customWidth="1"/>
    <col min="20" max="20" width="9.140625" style="1" customWidth="1"/>
    <col min="21" max="21" width="9.57421875" style="1" customWidth="1"/>
    <col min="22" max="22" width="4.421875" style="1" customWidth="1"/>
    <col min="23" max="16384" width="9.140625" style="1" customWidth="1"/>
  </cols>
  <sheetData>
    <row r="5" spans="1:19" ht="15.75">
      <c r="A5" s="122" t="s">
        <v>129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7" ht="15.75">
      <c r="A6" s="83"/>
      <c r="B6" s="83"/>
      <c r="C6" s="83"/>
      <c r="D6" s="83"/>
      <c r="E6" s="121" t="s">
        <v>128</v>
      </c>
      <c r="F6" s="121"/>
      <c r="G6" s="121"/>
      <c r="H6" s="121"/>
      <c r="I6" s="121"/>
      <c r="J6" s="121"/>
      <c r="K6" s="121"/>
      <c r="L6" s="121"/>
      <c r="M6" s="121"/>
      <c r="N6" s="83"/>
      <c r="O6" s="83"/>
      <c r="P6" s="83"/>
      <c r="Q6" s="83"/>
    </row>
    <row r="7" ht="15.75">
      <c r="A7" s="1" t="s">
        <v>122</v>
      </c>
    </row>
    <row r="8" ht="15.75">
      <c r="A8" s="1" t="s">
        <v>41</v>
      </c>
    </row>
    <row r="9" ht="15.75">
      <c r="A9" s="1" t="s">
        <v>121</v>
      </c>
    </row>
    <row r="10" ht="15.75">
      <c r="A10" s="1" t="s">
        <v>117</v>
      </c>
    </row>
    <row r="11" spans="1:17" ht="15.75">
      <c r="A11" s="96" t="s">
        <v>118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ht="31.5">
      <c r="A13" s="99" t="s">
        <v>54</v>
      </c>
      <c r="B13" s="93" t="s">
        <v>6</v>
      </c>
      <c r="C13" s="94"/>
      <c r="D13" s="95"/>
      <c r="E13" s="2" t="s">
        <v>1</v>
      </c>
      <c r="F13" s="93" t="s">
        <v>7</v>
      </c>
      <c r="G13" s="94"/>
      <c r="H13" s="95"/>
      <c r="I13" s="3" t="s">
        <v>9</v>
      </c>
      <c r="J13" s="93" t="s">
        <v>59</v>
      </c>
      <c r="K13" s="94"/>
      <c r="L13" s="94"/>
      <c r="M13" s="95"/>
      <c r="N13" s="93" t="s">
        <v>65</v>
      </c>
      <c r="O13" s="94"/>
      <c r="P13" s="94"/>
      <c r="Q13" s="95"/>
    </row>
    <row r="14" spans="1:17" ht="31.5">
      <c r="A14" s="100"/>
      <c r="B14" s="108" t="s">
        <v>0</v>
      </c>
      <c r="C14" s="109"/>
      <c r="D14" s="110"/>
      <c r="E14" s="5" t="s">
        <v>2</v>
      </c>
      <c r="F14" s="90" t="s">
        <v>8</v>
      </c>
      <c r="G14" s="91"/>
      <c r="H14" s="92"/>
      <c r="I14" s="11" t="s">
        <v>10</v>
      </c>
      <c r="J14" s="90" t="s">
        <v>58</v>
      </c>
      <c r="K14" s="91"/>
      <c r="L14" s="91"/>
      <c r="M14" s="92"/>
      <c r="N14" s="90" t="s">
        <v>62</v>
      </c>
      <c r="O14" s="91"/>
      <c r="P14" s="91"/>
      <c r="Q14" s="92"/>
    </row>
    <row r="15" spans="1:17" ht="15.75">
      <c r="A15" s="101"/>
      <c r="B15" s="12"/>
      <c r="C15" s="13"/>
      <c r="D15" s="13"/>
      <c r="E15" s="14"/>
      <c r="F15" s="15" t="s">
        <v>3</v>
      </c>
      <c r="G15" s="15" t="s">
        <v>4</v>
      </c>
      <c r="H15" s="15" t="s">
        <v>5</v>
      </c>
      <c r="I15" s="16"/>
      <c r="J15" s="15" t="s">
        <v>11</v>
      </c>
      <c r="K15" s="15" t="s">
        <v>12</v>
      </c>
      <c r="L15" s="15" t="s">
        <v>13</v>
      </c>
      <c r="M15" s="15" t="s">
        <v>14</v>
      </c>
      <c r="N15" s="15" t="s">
        <v>15</v>
      </c>
      <c r="O15" s="15" t="s">
        <v>16</v>
      </c>
      <c r="P15" s="15" t="s">
        <v>17</v>
      </c>
      <c r="Q15" s="15" t="s">
        <v>18</v>
      </c>
    </row>
    <row r="16" spans="1:17" ht="15.75">
      <c r="A16" s="17">
        <v>1</v>
      </c>
      <c r="B16" s="107">
        <v>2</v>
      </c>
      <c r="C16" s="105"/>
      <c r="D16" s="106"/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</row>
    <row r="17" spans="1:17" ht="15.75">
      <c r="A17" s="93" t="s">
        <v>19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3"/>
    </row>
    <row r="18" spans="1:19" ht="15.75">
      <c r="A18" s="18">
        <v>340</v>
      </c>
      <c r="B18" s="98" t="s">
        <v>75</v>
      </c>
      <c r="C18" s="98"/>
      <c r="D18" s="98"/>
      <c r="E18" s="17" t="s">
        <v>113</v>
      </c>
      <c r="F18" s="17">
        <v>15</v>
      </c>
      <c r="G18" s="17">
        <v>25.05</v>
      </c>
      <c r="H18" s="17">
        <v>2.85</v>
      </c>
      <c r="I18" s="17">
        <v>298</v>
      </c>
      <c r="J18" s="17">
        <v>0.14</v>
      </c>
      <c r="K18" s="17">
        <v>0.7</v>
      </c>
      <c r="L18" s="17">
        <v>0.04</v>
      </c>
      <c r="M18" s="17">
        <v>3.3</v>
      </c>
      <c r="N18" s="17">
        <v>221</v>
      </c>
      <c r="O18" s="17">
        <v>389.2</v>
      </c>
      <c r="P18" s="17">
        <v>18.8</v>
      </c>
      <c r="Q18" s="17">
        <v>2.6</v>
      </c>
      <c r="R18" s="4"/>
      <c r="S18" s="4"/>
    </row>
    <row r="19" spans="1:19" ht="15.75">
      <c r="A19" s="20">
        <v>694</v>
      </c>
      <c r="B19" s="84" t="s">
        <v>85</v>
      </c>
      <c r="C19" s="85"/>
      <c r="D19" s="86"/>
      <c r="E19" s="17">
        <v>200</v>
      </c>
      <c r="F19" s="17">
        <v>4.7</v>
      </c>
      <c r="G19" s="17">
        <v>5</v>
      </c>
      <c r="H19" s="17">
        <v>31.8</v>
      </c>
      <c r="I19" s="17">
        <v>187</v>
      </c>
      <c r="J19" s="17">
        <v>0.02</v>
      </c>
      <c r="K19" s="17">
        <v>1.6</v>
      </c>
      <c r="L19" s="17">
        <v>0.02</v>
      </c>
      <c r="M19" s="17">
        <v>0.1</v>
      </c>
      <c r="N19" s="17">
        <v>153</v>
      </c>
      <c r="O19" s="17">
        <v>128</v>
      </c>
      <c r="P19" s="17">
        <v>22.1</v>
      </c>
      <c r="Q19" s="17">
        <v>0.3</v>
      </c>
      <c r="R19" s="4"/>
      <c r="S19" s="4"/>
    </row>
    <row r="20" spans="1:17" ht="15.75">
      <c r="A20" s="21" t="s">
        <v>52</v>
      </c>
      <c r="B20" s="84" t="s">
        <v>31</v>
      </c>
      <c r="C20" s="85"/>
      <c r="D20" s="86"/>
      <c r="E20" s="22">
        <v>50</v>
      </c>
      <c r="F20" s="17">
        <v>3.75</v>
      </c>
      <c r="G20" s="17">
        <v>1.45</v>
      </c>
      <c r="H20" s="17">
        <v>25.7</v>
      </c>
      <c r="I20" s="17">
        <v>131</v>
      </c>
      <c r="J20" s="17">
        <v>0.055</v>
      </c>
      <c r="K20" s="17">
        <v>0</v>
      </c>
      <c r="L20" s="17">
        <v>0</v>
      </c>
      <c r="M20" s="17">
        <v>1.25</v>
      </c>
      <c r="N20" s="17">
        <v>46</v>
      </c>
      <c r="O20" s="17">
        <v>32.5</v>
      </c>
      <c r="P20" s="17">
        <v>6.5</v>
      </c>
      <c r="Q20" s="17">
        <v>0.6</v>
      </c>
    </row>
    <row r="21" spans="1:17" ht="15.75">
      <c r="A21" s="21">
        <v>99</v>
      </c>
      <c r="B21" s="84" t="s">
        <v>94</v>
      </c>
      <c r="C21" s="85"/>
      <c r="D21" s="86"/>
      <c r="E21" s="22">
        <v>40</v>
      </c>
      <c r="F21" s="17">
        <v>5.12</v>
      </c>
      <c r="G21" s="17">
        <v>8.88</v>
      </c>
      <c r="H21" s="17">
        <v>0.6</v>
      </c>
      <c r="I21" s="17">
        <v>103</v>
      </c>
      <c r="J21" s="17">
        <v>0.06</v>
      </c>
      <c r="K21" s="17">
        <v>0</v>
      </c>
      <c r="L21" s="17">
        <v>0.09</v>
      </c>
      <c r="M21" s="17">
        <v>0.96</v>
      </c>
      <c r="N21" s="17">
        <v>72.1</v>
      </c>
      <c r="O21" s="17">
        <v>70.8</v>
      </c>
      <c r="P21" s="17">
        <v>8.8</v>
      </c>
      <c r="Q21" s="17">
        <v>0.68</v>
      </c>
    </row>
    <row r="22" spans="1:17" ht="15.75">
      <c r="A22" s="20"/>
      <c r="B22" s="23" t="s">
        <v>28</v>
      </c>
      <c r="C22" s="24"/>
      <c r="D22" s="25"/>
      <c r="E22" s="17"/>
      <c r="F22" s="15">
        <f>SUM(F18:F21)</f>
        <v>28.57</v>
      </c>
      <c r="G22" s="15">
        <f aca="true" t="shared" si="0" ref="G22:Q22">SUM(G18:G21)</f>
        <v>40.38</v>
      </c>
      <c r="H22" s="15">
        <f t="shared" si="0"/>
        <v>60.949999999999996</v>
      </c>
      <c r="I22" s="15">
        <f t="shared" si="0"/>
        <v>719</v>
      </c>
      <c r="J22" s="15">
        <f t="shared" si="0"/>
        <v>0.275</v>
      </c>
      <c r="K22" s="15">
        <f t="shared" si="0"/>
        <v>2.3</v>
      </c>
      <c r="L22" s="15">
        <f t="shared" si="0"/>
        <v>0.15</v>
      </c>
      <c r="M22" s="15">
        <f t="shared" si="0"/>
        <v>5.61</v>
      </c>
      <c r="N22" s="15">
        <f t="shared" si="0"/>
        <v>492.1</v>
      </c>
      <c r="O22" s="15">
        <f t="shared" si="0"/>
        <v>620.5</v>
      </c>
      <c r="P22" s="15">
        <f t="shared" si="0"/>
        <v>56.2</v>
      </c>
      <c r="Q22" s="15">
        <f t="shared" si="0"/>
        <v>4.18</v>
      </c>
    </row>
    <row r="23" spans="1:19" ht="15.75">
      <c r="A23" s="93" t="s">
        <v>22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S23" s="19"/>
    </row>
    <row r="24" spans="1:17" ht="15.75">
      <c r="A24" s="26">
        <v>576</v>
      </c>
      <c r="B24" s="84" t="s">
        <v>95</v>
      </c>
      <c r="C24" s="85"/>
      <c r="D24" s="86"/>
      <c r="E24" s="17">
        <v>100</v>
      </c>
      <c r="F24" s="17">
        <v>0.8</v>
      </c>
      <c r="G24" s="17">
        <v>0.1</v>
      </c>
      <c r="H24" s="17">
        <v>2.6</v>
      </c>
      <c r="I24" s="17">
        <v>14</v>
      </c>
      <c r="J24" s="17">
        <v>0</v>
      </c>
      <c r="K24" s="17">
        <v>2.8</v>
      </c>
      <c r="L24" s="17">
        <v>0.03</v>
      </c>
      <c r="M24" s="17">
        <v>0</v>
      </c>
      <c r="N24" s="17">
        <v>23</v>
      </c>
      <c r="O24" s="17">
        <v>24</v>
      </c>
      <c r="P24" s="17">
        <v>14</v>
      </c>
      <c r="Q24" s="17">
        <v>0.6</v>
      </c>
    </row>
    <row r="25" spans="1:17" ht="15.75">
      <c r="A25" s="27">
        <v>124</v>
      </c>
      <c r="B25" s="23" t="s">
        <v>67</v>
      </c>
      <c r="C25" s="24"/>
      <c r="D25" s="25"/>
      <c r="E25" s="17">
        <v>250</v>
      </c>
      <c r="F25" s="17">
        <v>2</v>
      </c>
      <c r="G25" s="17">
        <v>4.3</v>
      </c>
      <c r="H25" s="17">
        <v>10</v>
      </c>
      <c r="I25" s="17">
        <v>88</v>
      </c>
      <c r="J25" s="17">
        <v>0.03</v>
      </c>
      <c r="K25" s="17">
        <v>8</v>
      </c>
      <c r="L25" s="17">
        <v>0.05</v>
      </c>
      <c r="M25" s="17">
        <v>0.1</v>
      </c>
      <c r="N25" s="17">
        <v>22.5</v>
      </c>
      <c r="O25" s="17">
        <v>136</v>
      </c>
      <c r="P25" s="17">
        <v>11.5</v>
      </c>
      <c r="Q25" s="17">
        <v>0.4</v>
      </c>
    </row>
    <row r="26" spans="1:17" ht="15.75">
      <c r="A26" s="21">
        <v>509</v>
      </c>
      <c r="B26" s="84" t="s">
        <v>34</v>
      </c>
      <c r="C26" s="85"/>
      <c r="D26" s="86"/>
      <c r="E26" s="28">
        <v>180</v>
      </c>
      <c r="F26" s="29">
        <v>10.4</v>
      </c>
      <c r="G26" s="29">
        <v>9.4</v>
      </c>
      <c r="H26" s="29">
        <v>59.1</v>
      </c>
      <c r="I26" s="29">
        <v>334</v>
      </c>
      <c r="J26" s="29">
        <v>0.1</v>
      </c>
      <c r="K26" s="29">
        <v>2.1</v>
      </c>
      <c r="L26" s="29">
        <v>0.009</v>
      </c>
      <c r="M26" s="29">
        <v>1.7</v>
      </c>
      <c r="N26" s="29">
        <v>107.3</v>
      </c>
      <c r="O26" s="29">
        <v>112.3</v>
      </c>
      <c r="P26" s="29">
        <v>39.3</v>
      </c>
      <c r="Q26" s="29">
        <v>1.9</v>
      </c>
    </row>
    <row r="27" spans="1:17" ht="15.75">
      <c r="A27" s="21">
        <v>423</v>
      </c>
      <c r="B27" s="84" t="s">
        <v>110</v>
      </c>
      <c r="C27" s="85"/>
      <c r="D27" s="86"/>
      <c r="E27" s="28">
        <v>100</v>
      </c>
      <c r="F27" s="29">
        <v>14.4</v>
      </c>
      <c r="G27" s="29">
        <v>11.3</v>
      </c>
      <c r="H27" s="29">
        <v>5.2</v>
      </c>
      <c r="I27" s="29">
        <v>128</v>
      </c>
      <c r="J27" s="30">
        <v>0.06</v>
      </c>
      <c r="K27" s="30">
        <v>4.7</v>
      </c>
      <c r="L27" s="30">
        <v>0.1</v>
      </c>
      <c r="M27" s="30">
        <v>2.8</v>
      </c>
      <c r="N27" s="30">
        <v>28.2</v>
      </c>
      <c r="O27" s="30">
        <v>134.9</v>
      </c>
      <c r="P27" s="30">
        <v>28.6</v>
      </c>
      <c r="Q27" s="30">
        <v>3.2</v>
      </c>
    </row>
    <row r="28" spans="1:17" ht="15.75">
      <c r="A28" s="27">
        <v>631</v>
      </c>
      <c r="B28" s="84" t="s">
        <v>35</v>
      </c>
      <c r="C28" s="85"/>
      <c r="D28" s="86"/>
      <c r="E28" s="28">
        <v>200</v>
      </c>
      <c r="F28" s="29">
        <v>0.2</v>
      </c>
      <c r="G28" s="29">
        <v>0</v>
      </c>
      <c r="H28" s="29">
        <v>35.8</v>
      </c>
      <c r="I28" s="29">
        <v>122</v>
      </c>
      <c r="J28" s="29">
        <v>0.009</v>
      </c>
      <c r="K28" s="29">
        <v>1.3</v>
      </c>
      <c r="L28" s="29">
        <v>0.23</v>
      </c>
      <c r="M28" s="29">
        <v>0.2</v>
      </c>
      <c r="N28" s="29">
        <v>5.4</v>
      </c>
      <c r="O28" s="29">
        <v>3.4</v>
      </c>
      <c r="P28" s="29">
        <v>2.9</v>
      </c>
      <c r="Q28" s="29">
        <v>0.8</v>
      </c>
    </row>
    <row r="29" spans="1:19" ht="15.75">
      <c r="A29" s="21" t="s">
        <v>52</v>
      </c>
      <c r="B29" s="84" t="s">
        <v>76</v>
      </c>
      <c r="C29" s="85"/>
      <c r="D29" s="86"/>
      <c r="E29" s="22">
        <v>50</v>
      </c>
      <c r="F29" s="17">
        <v>3.9</v>
      </c>
      <c r="G29" s="17">
        <v>0.7</v>
      </c>
      <c r="H29" s="17">
        <v>18.2</v>
      </c>
      <c r="I29" s="17">
        <v>105</v>
      </c>
      <c r="J29" s="17">
        <v>0.1</v>
      </c>
      <c r="K29" s="17">
        <v>0</v>
      </c>
      <c r="L29" s="17">
        <v>0.05</v>
      </c>
      <c r="M29" s="17">
        <v>1.15</v>
      </c>
      <c r="N29" s="17">
        <v>15.5</v>
      </c>
      <c r="O29" s="17">
        <v>97</v>
      </c>
      <c r="P29" s="17">
        <v>8.5</v>
      </c>
      <c r="Q29" s="17">
        <v>2.3</v>
      </c>
      <c r="S29" s="19"/>
    </row>
    <row r="30" spans="1:17" ht="15.75">
      <c r="A30" s="21" t="s">
        <v>52</v>
      </c>
      <c r="B30" s="84" t="s">
        <v>70</v>
      </c>
      <c r="C30" s="85"/>
      <c r="D30" s="86"/>
      <c r="E30" s="22">
        <v>100</v>
      </c>
      <c r="F30" s="17">
        <v>7.6</v>
      </c>
      <c r="G30" s="17">
        <v>0.8</v>
      </c>
      <c r="H30" s="17">
        <v>37.6</v>
      </c>
      <c r="I30" s="17">
        <v>236</v>
      </c>
      <c r="J30" s="17">
        <v>0.12</v>
      </c>
      <c r="K30" s="17">
        <v>0</v>
      </c>
      <c r="L30" s="17">
        <v>0</v>
      </c>
      <c r="M30" s="17">
        <v>1.1</v>
      </c>
      <c r="N30" s="17">
        <v>92</v>
      </c>
      <c r="O30" s="17">
        <v>65</v>
      </c>
      <c r="P30" s="17">
        <v>14</v>
      </c>
      <c r="Q30" s="17">
        <v>1.1</v>
      </c>
    </row>
    <row r="31" spans="1:17" ht="15" customHeight="1">
      <c r="A31" s="21"/>
      <c r="B31" s="84" t="s">
        <v>28</v>
      </c>
      <c r="C31" s="85"/>
      <c r="D31" s="86"/>
      <c r="E31" s="17"/>
      <c r="F31" s="31">
        <f>SUM(F24:F30)</f>
        <v>39.3</v>
      </c>
      <c r="G31" s="31">
        <f aca="true" t="shared" si="1" ref="G31:Q31">SUM(G24:G30)</f>
        <v>26.6</v>
      </c>
      <c r="H31" s="31">
        <f t="shared" si="1"/>
        <v>168.5</v>
      </c>
      <c r="I31" s="31">
        <f t="shared" si="1"/>
        <v>1027</v>
      </c>
      <c r="J31" s="31">
        <f t="shared" si="1"/>
        <v>0.41900000000000004</v>
      </c>
      <c r="K31" s="31">
        <f t="shared" si="1"/>
        <v>18.900000000000002</v>
      </c>
      <c r="L31" s="31">
        <f t="shared" si="1"/>
        <v>0.46900000000000003</v>
      </c>
      <c r="M31" s="31">
        <f t="shared" si="1"/>
        <v>7.049999999999999</v>
      </c>
      <c r="N31" s="31">
        <f t="shared" si="1"/>
        <v>293.9</v>
      </c>
      <c r="O31" s="31">
        <f t="shared" si="1"/>
        <v>572.6</v>
      </c>
      <c r="P31" s="31">
        <f t="shared" si="1"/>
        <v>118.80000000000001</v>
      </c>
      <c r="Q31" s="31">
        <f t="shared" si="1"/>
        <v>10.299999999999999</v>
      </c>
    </row>
    <row r="32" spans="1:17" ht="15.75" hidden="1">
      <c r="A32" s="21"/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</row>
    <row r="33" spans="1:17" ht="15.75" hidden="1">
      <c r="A33" s="21"/>
      <c r="B33" s="23"/>
      <c r="C33" s="24"/>
      <c r="D33" s="25"/>
      <c r="E33" s="2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.75" hidden="1">
      <c r="A34" s="21"/>
      <c r="B34" s="23"/>
      <c r="C34" s="24"/>
      <c r="D34" s="25"/>
      <c r="E34" s="22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5.75" hidden="1">
      <c r="A35" s="20"/>
      <c r="B35" s="23" t="s">
        <v>28</v>
      </c>
      <c r="C35" s="24"/>
      <c r="D35" s="25"/>
      <c r="E35" s="17"/>
      <c r="F35" s="15">
        <f>SUM(F33:F34)</f>
        <v>0</v>
      </c>
      <c r="G35" s="15">
        <f aca="true" t="shared" si="2" ref="G35:Q35">SUM(G33:G34)</f>
        <v>0</v>
      </c>
      <c r="H35" s="15">
        <f t="shared" si="2"/>
        <v>0</v>
      </c>
      <c r="I35" s="15">
        <f t="shared" si="2"/>
        <v>0</v>
      </c>
      <c r="J35" s="15">
        <f t="shared" si="2"/>
        <v>0</v>
      </c>
      <c r="K35" s="15">
        <v>1.2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 t="shared" si="2"/>
        <v>0</v>
      </c>
      <c r="P35" s="15">
        <f t="shared" si="2"/>
        <v>0</v>
      </c>
      <c r="Q35" s="15">
        <f t="shared" si="2"/>
        <v>0</v>
      </c>
    </row>
    <row r="36" spans="1:17" ht="15" customHeight="1">
      <c r="A36" s="18"/>
      <c r="B36" s="84" t="s">
        <v>106</v>
      </c>
      <c r="C36" s="85"/>
      <c r="D36" s="86"/>
      <c r="E36" s="17"/>
      <c r="F36" s="15">
        <f>F22+F31+F35</f>
        <v>67.87</v>
      </c>
      <c r="G36" s="15">
        <f aca="true" t="shared" si="3" ref="G36:Q36">G22+G31+G35</f>
        <v>66.98</v>
      </c>
      <c r="H36" s="15">
        <f t="shared" si="3"/>
        <v>229.45</v>
      </c>
      <c r="I36" s="15">
        <f t="shared" si="3"/>
        <v>1746</v>
      </c>
      <c r="J36" s="15">
        <f t="shared" si="3"/>
        <v>0.6940000000000001</v>
      </c>
      <c r="K36" s="15">
        <f t="shared" si="3"/>
        <v>22.400000000000002</v>
      </c>
      <c r="L36" s="15">
        <f t="shared" si="3"/>
        <v>0.619</v>
      </c>
      <c r="M36" s="15">
        <f t="shared" si="3"/>
        <v>12.66</v>
      </c>
      <c r="N36" s="15">
        <f>N22+N31+N35</f>
        <v>786</v>
      </c>
      <c r="O36" s="15">
        <f t="shared" si="3"/>
        <v>1193.1</v>
      </c>
      <c r="P36" s="15">
        <f t="shared" si="3"/>
        <v>175</v>
      </c>
      <c r="Q36" s="15">
        <f t="shared" si="3"/>
        <v>14.479999999999999</v>
      </c>
    </row>
    <row r="37" ht="1.5" customHeight="1" hidden="1"/>
    <row r="38" ht="15.75" hidden="1">
      <c r="S38" s="32"/>
    </row>
    <row r="39" ht="15.75" hidden="1"/>
    <row r="40" ht="15.75" hidden="1"/>
    <row r="41" ht="15.75" hidden="1"/>
    <row r="42" ht="15.75" hidden="1"/>
    <row r="43" ht="15.75" hidden="1"/>
    <row r="44" ht="15.75">
      <c r="A44" s="1" t="s">
        <v>123</v>
      </c>
    </row>
    <row r="45" ht="15.75">
      <c r="A45" s="1" t="s">
        <v>42</v>
      </c>
    </row>
    <row r="46" spans="1:7" ht="15.75">
      <c r="A46" s="1" t="s">
        <v>121</v>
      </c>
      <c r="G46" s="1" t="s">
        <v>55</v>
      </c>
    </row>
    <row r="47" ht="15.75">
      <c r="A47" s="1" t="s">
        <v>117</v>
      </c>
    </row>
    <row r="48" spans="1:17" ht="15.75">
      <c r="A48" s="96" t="s">
        <v>118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15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ht="31.5">
      <c r="A50" s="99" t="s">
        <v>54</v>
      </c>
      <c r="B50" s="93" t="s">
        <v>6</v>
      </c>
      <c r="C50" s="94"/>
      <c r="D50" s="95"/>
      <c r="E50" s="2" t="s">
        <v>1</v>
      </c>
      <c r="F50" s="93" t="s">
        <v>7</v>
      </c>
      <c r="G50" s="94"/>
      <c r="H50" s="95"/>
      <c r="I50" s="3" t="s">
        <v>56</v>
      </c>
      <c r="J50" s="93" t="s">
        <v>59</v>
      </c>
      <c r="K50" s="94"/>
      <c r="L50" s="94"/>
      <c r="M50" s="95"/>
      <c r="N50" s="93" t="s">
        <v>61</v>
      </c>
      <c r="O50" s="94"/>
      <c r="P50" s="94"/>
      <c r="Q50" s="95"/>
    </row>
    <row r="51" spans="1:17" ht="31.5">
      <c r="A51" s="100"/>
      <c r="B51" s="108" t="s">
        <v>0</v>
      </c>
      <c r="C51" s="109"/>
      <c r="D51" s="110"/>
      <c r="E51" s="5" t="s">
        <v>2</v>
      </c>
      <c r="F51" s="90" t="s">
        <v>8</v>
      </c>
      <c r="G51" s="91"/>
      <c r="H51" s="92"/>
      <c r="I51" s="11" t="s">
        <v>10</v>
      </c>
      <c r="J51" s="90" t="s">
        <v>58</v>
      </c>
      <c r="K51" s="91"/>
      <c r="L51" s="91"/>
      <c r="M51" s="92"/>
      <c r="N51" s="90" t="s">
        <v>62</v>
      </c>
      <c r="O51" s="91"/>
      <c r="P51" s="91"/>
      <c r="Q51" s="92"/>
    </row>
    <row r="52" spans="1:17" ht="15.75">
      <c r="A52" s="101"/>
      <c r="B52" s="13"/>
      <c r="C52" s="13"/>
      <c r="D52" s="13"/>
      <c r="E52" s="14"/>
      <c r="F52" s="37" t="s">
        <v>3</v>
      </c>
      <c r="G52" s="14" t="s">
        <v>4</v>
      </c>
      <c r="H52" s="14" t="s">
        <v>5</v>
      </c>
      <c r="I52" s="38"/>
      <c r="J52" s="15" t="s">
        <v>11</v>
      </c>
      <c r="K52" s="15" t="s">
        <v>12</v>
      </c>
      <c r="L52" s="15" t="s">
        <v>13</v>
      </c>
      <c r="M52" s="15" t="s">
        <v>14</v>
      </c>
      <c r="N52" s="15" t="s">
        <v>15</v>
      </c>
      <c r="O52" s="15" t="s">
        <v>16</v>
      </c>
      <c r="P52" s="15" t="s">
        <v>17</v>
      </c>
      <c r="Q52" s="15" t="s">
        <v>18</v>
      </c>
    </row>
    <row r="53" spans="1:17" ht="15.75">
      <c r="A53" s="17">
        <v>1</v>
      </c>
      <c r="B53" s="107">
        <v>2</v>
      </c>
      <c r="C53" s="105"/>
      <c r="D53" s="106"/>
      <c r="E53" s="17">
        <v>3</v>
      </c>
      <c r="F53" s="17">
        <v>4</v>
      </c>
      <c r="G53" s="17">
        <v>5</v>
      </c>
      <c r="H53" s="17">
        <v>6</v>
      </c>
      <c r="I53" s="17">
        <v>7</v>
      </c>
      <c r="J53" s="17">
        <v>8</v>
      </c>
      <c r="K53" s="17">
        <v>9</v>
      </c>
      <c r="L53" s="17">
        <v>10</v>
      </c>
      <c r="M53" s="17">
        <v>11</v>
      </c>
      <c r="N53" s="17">
        <v>12</v>
      </c>
      <c r="O53" s="17">
        <v>13</v>
      </c>
      <c r="P53" s="17">
        <v>14</v>
      </c>
      <c r="Q53" s="17">
        <v>15</v>
      </c>
    </row>
    <row r="54" spans="1:19" ht="15.75">
      <c r="A54" s="87" t="s">
        <v>19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6"/>
      <c r="S54" s="19"/>
    </row>
    <row r="55" spans="1:17" ht="15.75">
      <c r="A55" s="21" t="s">
        <v>50</v>
      </c>
      <c r="B55" s="84" t="s">
        <v>114</v>
      </c>
      <c r="C55" s="85"/>
      <c r="D55" s="86"/>
      <c r="E55" s="17" t="s">
        <v>20</v>
      </c>
      <c r="F55" s="17">
        <v>5.8</v>
      </c>
      <c r="G55" s="17">
        <v>9.2</v>
      </c>
      <c r="H55" s="17">
        <v>31.8</v>
      </c>
      <c r="I55" s="17">
        <v>240</v>
      </c>
      <c r="J55" s="17">
        <v>0.16</v>
      </c>
      <c r="K55" s="17">
        <v>0.4</v>
      </c>
      <c r="L55" s="17">
        <v>0</v>
      </c>
      <c r="M55" s="17">
        <v>1.6</v>
      </c>
      <c r="N55" s="17">
        <v>306</v>
      </c>
      <c r="O55" s="17">
        <v>344</v>
      </c>
      <c r="P55" s="17">
        <v>42</v>
      </c>
      <c r="Q55" s="17">
        <v>1.4</v>
      </c>
    </row>
    <row r="56" spans="1:17" ht="15.75">
      <c r="A56" s="18">
        <v>692</v>
      </c>
      <c r="B56" s="84" t="s">
        <v>81</v>
      </c>
      <c r="C56" s="85"/>
      <c r="D56" s="86"/>
      <c r="E56" s="17">
        <v>200</v>
      </c>
      <c r="F56" s="17">
        <v>4.2</v>
      </c>
      <c r="G56" s="17">
        <v>4.6</v>
      </c>
      <c r="H56" s="17">
        <v>26.5</v>
      </c>
      <c r="I56" s="17">
        <v>159</v>
      </c>
      <c r="J56" s="17">
        <v>0.01</v>
      </c>
      <c r="K56" s="17">
        <v>0.1</v>
      </c>
      <c r="L56" s="17">
        <v>0</v>
      </c>
      <c r="M56" s="17">
        <v>0</v>
      </c>
      <c r="N56" s="17">
        <v>28</v>
      </c>
      <c r="O56" s="17">
        <v>48</v>
      </c>
      <c r="P56" s="17">
        <v>0</v>
      </c>
      <c r="Q56" s="17">
        <v>0</v>
      </c>
    </row>
    <row r="57" spans="1:17" ht="15.75">
      <c r="A57" s="21" t="s">
        <v>52</v>
      </c>
      <c r="B57" s="84" t="s">
        <v>130</v>
      </c>
      <c r="C57" s="85"/>
      <c r="D57" s="86"/>
      <c r="E57" s="22">
        <v>20</v>
      </c>
      <c r="F57" s="17">
        <v>7.6</v>
      </c>
      <c r="G57" s="17">
        <v>7.6</v>
      </c>
      <c r="H57" s="17">
        <v>9.7</v>
      </c>
      <c r="I57" s="17">
        <v>105</v>
      </c>
      <c r="J57" s="17">
        <v>0.009</v>
      </c>
      <c r="K57" s="17">
        <v>0.84</v>
      </c>
      <c r="L57" s="17">
        <v>0.09</v>
      </c>
      <c r="M57" s="17">
        <v>0.09</v>
      </c>
      <c r="N57" s="17">
        <v>301.5</v>
      </c>
      <c r="O57" s="17">
        <v>162</v>
      </c>
      <c r="P57" s="17">
        <v>15</v>
      </c>
      <c r="Q57" s="17">
        <v>0.27</v>
      </c>
    </row>
    <row r="58" spans="1:17" ht="15.75">
      <c r="A58" s="21" t="s">
        <v>52</v>
      </c>
      <c r="B58" s="84" t="s">
        <v>31</v>
      </c>
      <c r="C58" s="85"/>
      <c r="D58" s="86"/>
      <c r="E58" s="22">
        <v>50</v>
      </c>
      <c r="F58" s="17">
        <v>3.75</v>
      </c>
      <c r="G58" s="17">
        <v>1.45</v>
      </c>
      <c r="H58" s="17">
        <v>25.7</v>
      </c>
      <c r="I58" s="17">
        <v>131</v>
      </c>
      <c r="J58" s="17">
        <v>0.055</v>
      </c>
      <c r="K58" s="17">
        <v>0</v>
      </c>
      <c r="L58" s="17">
        <v>0</v>
      </c>
      <c r="M58" s="17">
        <v>1.25</v>
      </c>
      <c r="N58" s="17">
        <v>46</v>
      </c>
      <c r="O58" s="17">
        <v>33.5</v>
      </c>
      <c r="P58" s="17">
        <v>6.5</v>
      </c>
      <c r="Q58" s="17">
        <v>0.6</v>
      </c>
    </row>
    <row r="59" spans="1:17" ht="15.75">
      <c r="A59" s="21">
        <v>627</v>
      </c>
      <c r="B59" s="24" t="s">
        <v>32</v>
      </c>
      <c r="C59" s="24"/>
      <c r="D59" s="24"/>
      <c r="E59" s="22">
        <v>100</v>
      </c>
      <c r="F59" s="17">
        <v>0.3</v>
      </c>
      <c r="G59" s="17">
        <v>0</v>
      </c>
      <c r="H59" s="17">
        <v>8.6</v>
      </c>
      <c r="I59" s="17">
        <v>40</v>
      </c>
      <c r="J59" s="17">
        <v>0</v>
      </c>
      <c r="K59" s="17">
        <v>10</v>
      </c>
      <c r="L59" s="17">
        <v>0</v>
      </c>
      <c r="M59" s="17">
        <v>0</v>
      </c>
      <c r="N59" s="17">
        <v>16</v>
      </c>
      <c r="O59" s="17">
        <v>11</v>
      </c>
      <c r="P59" s="17">
        <v>9</v>
      </c>
      <c r="Q59" s="17">
        <v>2.2</v>
      </c>
    </row>
    <row r="60" spans="1:19" ht="15.75">
      <c r="A60" s="18"/>
      <c r="B60" s="85" t="s">
        <v>21</v>
      </c>
      <c r="C60" s="85"/>
      <c r="D60" s="85"/>
      <c r="E60" s="17"/>
      <c r="F60" s="15">
        <f aca="true" t="shared" si="4" ref="F60:Q60">SUM(F55:F59)</f>
        <v>21.650000000000002</v>
      </c>
      <c r="G60" s="15">
        <f t="shared" si="4"/>
        <v>22.849999999999998</v>
      </c>
      <c r="H60" s="15">
        <f t="shared" si="4"/>
        <v>102.3</v>
      </c>
      <c r="I60" s="15">
        <f t="shared" si="4"/>
        <v>675</v>
      </c>
      <c r="J60" s="15">
        <f t="shared" si="4"/>
        <v>0.234</v>
      </c>
      <c r="K60" s="15">
        <f t="shared" si="4"/>
        <v>11.34</v>
      </c>
      <c r="L60" s="15">
        <f t="shared" si="4"/>
        <v>0.09</v>
      </c>
      <c r="M60" s="15">
        <f t="shared" si="4"/>
        <v>2.9400000000000004</v>
      </c>
      <c r="N60" s="15">
        <f t="shared" si="4"/>
        <v>697.5</v>
      </c>
      <c r="O60" s="15">
        <f t="shared" si="4"/>
        <v>598.5</v>
      </c>
      <c r="P60" s="15">
        <f t="shared" si="4"/>
        <v>72.5</v>
      </c>
      <c r="Q60" s="15">
        <f t="shared" si="4"/>
        <v>4.470000000000001</v>
      </c>
      <c r="S60" s="19"/>
    </row>
    <row r="61" spans="1:17" ht="15.75">
      <c r="A61" s="87" t="s">
        <v>22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</row>
    <row r="62" spans="1:17" ht="15.75">
      <c r="A62" s="41">
        <v>576</v>
      </c>
      <c r="B62" s="98" t="s">
        <v>107</v>
      </c>
      <c r="C62" s="98"/>
      <c r="D62" s="98"/>
      <c r="E62" s="17">
        <v>100</v>
      </c>
      <c r="F62" s="42">
        <v>1.1</v>
      </c>
      <c r="G62" s="42">
        <v>0.2</v>
      </c>
      <c r="H62" s="42">
        <v>3.8</v>
      </c>
      <c r="I62" s="42">
        <v>28</v>
      </c>
      <c r="J62" s="42">
        <v>0.06</v>
      </c>
      <c r="K62" s="42">
        <v>25</v>
      </c>
      <c r="L62" s="42">
        <v>0</v>
      </c>
      <c r="M62" s="42">
        <v>0.4</v>
      </c>
      <c r="N62" s="42">
        <v>14</v>
      </c>
      <c r="O62" s="42">
        <v>26</v>
      </c>
      <c r="P62" s="42">
        <v>20</v>
      </c>
      <c r="Q62" s="42">
        <v>0.9</v>
      </c>
    </row>
    <row r="63" spans="1:17" ht="15.75">
      <c r="A63" s="27">
        <v>132</v>
      </c>
      <c r="B63" s="111" t="s">
        <v>69</v>
      </c>
      <c r="C63" s="112"/>
      <c r="D63" s="113"/>
      <c r="E63" s="17">
        <v>250</v>
      </c>
      <c r="F63" s="17">
        <v>3</v>
      </c>
      <c r="G63" s="17">
        <v>4.5</v>
      </c>
      <c r="H63" s="17">
        <v>20.1</v>
      </c>
      <c r="I63" s="17">
        <v>113</v>
      </c>
      <c r="J63" s="17">
        <v>0.05</v>
      </c>
      <c r="K63" s="17">
        <v>5.1</v>
      </c>
      <c r="L63" s="17">
        <v>0.04</v>
      </c>
      <c r="M63" s="17">
        <v>0.6</v>
      </c>
      <c r="N63" s="17">
        <v>11</v>
      </c>
      <c r="O63" s="17">
        <v>147.1</v>
      </c>
      <c r="P63" s="17">
        <v>13.7</v>
      </c>
      <c r="Q63" s="17">
        <v>0.5</v>
      </c>
    </row>
    <row r="64" spans="1:17" ht="15.75">
      <c r="A64" s="27">
        <v>520</v>
      </c>
      <c r="B64" s="84" t="s">
        <v>79</v>
      </c>
      <c r="C64" s="85"/>
      <c r="D64" s="86"/>
      <c r="E64" s="28">
        <v>180</v>
      </c>
      <c r="F64" s="29">
        <v>3.8</v>
      </c>
      <c r="G64" s="29">
        <v>8.1</v>
      </c>
      <c r="H64" s="29">
        <v>26.3</v>
      </c>
      <c r="I64" s="29">
        <v>196</v>
      </c>
      <c r="J64" s="29">
        <v>0.08</v>
      </c>
      <c r="K64" s="29">
        <v>16</v>
      </c>
      <c r="L64" s="29">
        <v>0.05</v>
      </c>
      <c r="M64" s="29">
        <v>1.6</v>
      </c>
      <c r="N64" s="29">
        <v>28.3</v>
      </c>
      <c r="O64" s="29">
        <v>74.4</v>
      </c>
      <c r="P64" s="29">
        <v>24.1</v>
      </c>
      <c r="Q64" s="29">
        <v>0.9</v>
      </c>
    </row>
    <row r="65" spans="1:17" ht="15.75">
      <c r="A65" s="21">
        <v>377</v>
      </c>
      <c r="B65" s="84" t="s">
        <v>104</v>
      </c>
      <c r="C65" s="85"/>
      <c r="D65" s="86"/>
      <c r="E65" s="28" t="s">
        <v>66</v>
      </c>
      <c r="F65" s="29">
        <v>17.6</v>
      </c>
      <c r="G65" s="29">
        <v>14.1</v>
      </c>
      <c r="H65" s="29">
        <v>10.6</v>
      </c>
      <c r="I65" s="29">
        <v>168</v>
      </c>
      <c r="J65" s="29">
        <v>0.15</v>
      </c>
      <c r="K65" s="29">
        <v>12.1</v>
      </c>
      <c r="L65" s="29">
        <v>0.07</v>
      </c>
      <c r="M65" s="29">
        <v>3</v>
      </c>
      <c r="N65" s="29">
        <v>29.8</v>
      </c>
      <c r="O65" s="29">
        <v>214.4</v>
      </c>
      <c r="P65" s="29">
        <v>35</v>
      </c>
      <c r="Q65" s="29">
        <v>1</v>
      </c>
    </row>
    <row r="66" spans="1:19" ht="15.75">
      <c r="A66" s="27">
        <v>639</v>
      </c>
      <c r="B66" s="111" t="s">
        <v>86</v>
      </c>
      <c r="C66" s="112"/>
      <c r="D66" s="113"/>
      <c r="E66" s="28">
        <v>200</v>
      </c>
      <c r="F66" s="29">
        <v>0.6</v>
      </c>
      <c r="G66" s="29">
        <v>0</v>
      </c>
      <c r="H66" s="29">
        <v>31.4</v>
      </c>
      <c r="I66" s="29">
        <v>124</v>
      </c>
      <c r="J66" s="43">
        <v>0.002</v>
      </c>
      <c r="K66" s="29">
        <v>0.8</v>
      </c>
      <c r="L66" s="29">
        <v>0.01</v>
      </c>
      <c r="M66" s="29">
        <v>0</v>
      </c>
      <c r="N66" s="29">
        <v>12.6</v>
      </c>
      <c r="O66" s="29">
        <v>19.8</v>
      </c>
      <c r="P66" s="29">
        <v>9.7</v>
      </c>
      <c r="Q66" s="29">
        <v>0.3</v>
      </c>
      <c r="S66" s="19"/>
    </row>
    <row r="67" spans="1:17" ht="15.75">
      <c r="A67" s="21" t="s">
        <v>52</v>
      </c>
      <c r="B67" s="84" t="s">
        <v>76</v>
      </c>
      <c r="C67" s="85"/>
      <c r="D67" s="86"/>
      <c r="E67" s="22">
        <v>50</v>
      </c>
      <c r="F67" s="17">
        <v>3.9</v>
      </c>
      <c r="G67" s="17">
        <v>0.7</v>
      </c>
      <c r="H67" s="17">
        <v>18.2</v>
      </c>
      <c r="I67" s="17">
        <v>105</v>
      </c>
      <c r="J67" s="17">
        <v>0.1</v>
      </c>
      <c r="K67" s="17">
        <v>0</v>
      </c>
      <c r="L67" s="17">
        <v>0.05</v>
      </c>
      <c r="M67" s="17">
        <v>1.15</v>
      </c>
      <c r="N67" s="17">
        <v>15.5</v>
      </c>
      <c r="O67" s="17">
        <v>97</v>
      </c>
      <c r="P67" s="17">
        <v>8.5</v>
      </c>
      <c r="Q67" s="17">
        <v>2.3</v>
      </c>
    </row>
    <row r="68" spans="1:17" ht="15.75">
      <c r="A68" s="21" t="s">
        <v>52</v>
      </c>
      <c r="B68" s="84" t="s">
        <v>70</v>
      </c>
      <c r="C68" s="85"/>
      <c r="D68" s="86"/>
      <c r="E68" s="22">
        <v>100</v>
      </c>
      <c r="F68" s="17">
        <v>7.6</v>
      </c>
      <c r="G68" s="17">
        <v>0.8</v>
      </c>
      <c r="H68" s="17">
        <v>37.6</v>
      </c>
      <c r="I68" s="17">
        <v>236</v>
      </c>
      <c r="J68" s="17">
        <v>0.12</v>
      </c>
      <c r="K68" s="17">
        <v>0</v>
      </c>
      <c r="L68" s="17">
        <v>0</v>
      </c>
      <c r="M68" s="17">
        <v>1.1</v>
      </c>
      <c r="N68" s="17">
        <v>92</v>
      </c>
      <c r="O68" s="17">
        <v>65</v>
      </c>
      <c r="P68" s="17">
        <v>14</v>
      </c>
      <c r="Q68" s="17">
        <v>1.1</v>
      </c>
    </row>
    <row r="69" spans="1:17" ht="15" customHeight="1">
      <c r="A69" s="20"/>
      <c r="B69" s="112" t="s">
        <v>28</v>
      </c>
      <c r="C69" s="112"/>
      <c r="D69" s="112"/>
      <c r="E69" s="17"/>
      <c r="F69" s="15">
        <f aca="true" t="shared" si="5" ref="F69:Q69">SUM(F62:F68)</f>
        <v>37.6</v>
      </c>
      <c r="G69" s="15">
        <f t="shared" si="5"/>
        <v>28.4</v>
      </c>
      <c r="H69" s="15">
        <f t="shared" si="5"/>
        <v>148</v>
      </c>
      <c r="I69" s="15">
        <f t="shared" si="5"/>
        <v>970</v>
      </c>
      <c r="J69" s="15">
        <f t="shared" si="5"/>
        <v>0.5619999999999999</v>
      </c>
      <c r="K69" s="15">
        <f t="shared" si="5"/>
        <v>59</v>
      </c>
      <c r="L69" s="15">
        <f t="shared" si="5"/>
        <v>0.22000000000000003</v>
      </c>
      <c r="M69" s="15">
        <f t="shared" si="5"/>
        <v>7.85</v>
      </c>
      <c r="N69" s="15">
        <f t="shared" si="5"/>
        <v>203.2</v>
      </c>
      <c r="O69" s="15">
        <f t="shared" si="5"/>
        <v>643.7</v>
      </c>
      <c r="P69" s="15">
        <f t="shared" si="5"/>
        <v>125.00000000000001</v>
      </c>
      <c r="Q69" s="15">
        <f t="shared" si="5"/>
        <v>7</v>
      </c>
    </row>
    <row r="70" spans="1:17" ht="15.75" hidden="1">
      <c r="A70" s="104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20"/>
    </row>
    <row r="71" spans="1:17" ht="15.75" hidden="1">
      <c r="A71" s="20"/>
      <c r="B71" s="44"/>
      <c r="C71" s="44"/>
      <c r="D71" s="44"/>
      <c r="E71" s="17"/>
      <c r="F71" s="17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15.75" hidden="1">
      <c r="A72" s="18"/>
      <c r="B72" s="44"/>
      <c r="C72" s="44"/>
      <c r="D72" s="44"/>
      <c r="E72" s="1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9" ht="15.75" hidden="1">
      <c r="A73" s="20"/>
      <c r="B73" s="44" t="s">
        <v>28</v>
      </c>
      <c r="C73" s="44"/>
      <c r="D73" s="44"/>
      <c r="E73" s="17"/>
      <c r="F73" s="15">
        <f>SUM(F71:F72)</f>
        <v>0</v>
      </c>
      <c r="G73" s="15">
        <f aca="true" t="shared" si="6" ref="G73:Q73">SUM(G71:G72)</f>
        <v>0</v>
      </c>
      <c r="H73" s="15">
        <f t="shared" si="6"/>
        <v>0</v>
      </c>
      <c r="I73" s="15">
        <f t="shared" si="6"/>
        <v>0</v>
      </c>
      <c r="J73" s="15">
        <f t="shared" si="6"/>
        <v>0</v>
      </c>
      <c r="K73" s="15">
        <f t="shared" si="6"/>
        <v>0</v>
      </c>
      <c r="L73" s="15">
        <f t="shared" si="6"/>
        <v>0</v>
      </c>
      <c r="M73" s="15">
        <f t="shared" si="6"/>
        <v>0</v>
      </c>
      <c r="N73" s="15">
        <f t="shared" si="6"/>
        <v>0</v>
      </c>
      <c r="O73" s="15">
        <f t="shared" si="6"/>
        <v>0</v>
      </c>
      <c r="P73" s="15">
        <f t="shared" si="6"/>
        <v>0</v>
      </c>
      <c r="Q73" s="15">
        <f t="shared" si="6"/>
        <v>0</v>
      </c>
      <c r="S73" s="32"/>
    </row>
    <row r="74" spans="1:17" ht="15.75">
      <c r="A74" s="20"/>
      <c r="B74" s="84" t="s">
        <v>29</v>
      </c>
      <c r="C74" s="85"/>
      <c r="D74" s="86"/>
      <c r="E74" s="17"/>
      <c r="F74" s="15">
        <f>F60+F69+F73</f>
        <v>59.25</v>
      </c>
      <c r="G74" s="15">
        <f aca="true" t="shared" si="7" ref="G74:Q74">G60+G69+G73</f>
        <v>51.25</v>
      </c>
      <c r="H74" s="15">
        <f t="shared" si="7"/>
        <v>250.3</v>
      </c>
      <c r="I74" s="15">
        <f t="shared" si="7"/>
        <v>1645</v>
      </c>
      <c r="J74" s="15">
        <f t="shared" si="7"/>
        <v>0.7959999999999999</v>
      </c>
      <c r="K74" s="15">
        <f t="shared" si="7"/>
        <v>70.34</v>
      </c>
      <c r="L74" s="15">
        <f t="shared" si="7"/>
        <v>0.31000000000000005</v>
      </c>
      <c r="M74" s="15">
        <f t="shared" si="7"/>
        <v>10.79</v>
      </c>
      <c r="N74" s="15">
        <f t="shared" si="7"/>
        <v>900.7</v>
      </c>
      <c r="O74" s="15">
        <f t="shared" si="7"/>
        <v>1242.2</v>
      </c>
      <c r="P74" s="15">
        <f t="shared" si="7"/>
        <v>197.5</v>
      </c>
      <c r="Q74" s="15">
        <f t="shared" si="7"/>
        <v>11.47</v>
      </c>
    </row>
    <row r="75" ht="15" customHeight="1"/>
    <row r="76" ht="15.75" hidden="1"/>
    <row r="77" ht="15.75" hidden="1"/>
    <row r="78" ht="15.75">
      <c r="A78" s="1" t="s">
        <v>43</v>
      </c>
    </row>
    <row r="79" ht="15.75">
      <c r="A79" s="1" t="s">
        <v>42</v>
      </c>
    </row>
    <row r="80" ht="15.75">
      <c r="A80" s="1" t="s">
        <v>121</v>
      </c>
    </row>
    <row r="81" ht="15.75">
      <c r="A81" s="1" t="s">
        <v>117</v>
      </c>
    </row>
    <row r="82" spans="1:17" ht="15.75">
      <c r="A82" s="96" t="s">
        <v>118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9" ht="15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S83" s="19"/>
    </row>
    <row r="84" spans="1:17" ht="31.5">
      <c r="A84" s="99" t="s">
        <v>54</v>
      </c>
      <c r="B84" s="93" t="s">
        <v>6</v>
      </c>
      <c r="C84" s="94"/>
      <c r="D84" s="95"/>
      <c r="E84" s="2" t="s">
        <v>1</v>
      </c>
      <c r="F84" s="93" t="s">
        <v>7</v>
      </c>
      <c r="G84" s="94"/>
      <c r="H84" s="95"/>
      <c r="I84" s="3" t="s">
        <v>56</v>
      </c>
      <c r="J84" s="93" t="s">
        <v>63</v>
      </c>
      <c r="K84" s="94"/>
      <c r="L84" s="94"/>
      <c r="M84" s="95"/>
      <c r="N84" s="93" t="s">
        <v>61</v>
      </c>
      <c r="O84" s="94"/>
      <c r="P84" s="94"/>
      <c r="Q84" s="95"/>
    </row>
    <row r="85" spans="1:17" ht="31.5">
      <c r="A85" s="100"/>
      <c r="B85" s="108" t="s">
        <v>0</v>
      </c>
      <c r="C85" s="109"/>
      <c r="D85" s="110"/>
      <c r="E85" s="5" t="s">
        <v>2</v>
      </c>
      <c r="F85" s="90" t="s">
        <v>8</v>
      </c>
      <c r="G85" s="91"/>
      <c r="H85" s="92"/>
      <c r="I85" s="11" t="s">
        <v>10</v>
      </c>
      <c r="J85" s="90" t="s">
        <v>58</v>
      </c>
      <c r="K85" s="91"/>
      <c r="L85" s="91"/>
      <c r="M85" s="92"/>
      <c r="N85" s="90" t="s">
        <v>62</v>
      </c>
      <c r="O85" s="91"/>
      <c r="P85" s="91"/>
      <c r="Q85" s="92"/>
    </row>
    <row r="86" spans="1:17" ht="15.75">
      <c r="A86" s="101"/>
      <c r="B86" s="12"/>
      <c r="C86" s="13"/>
      <c r="D86" s="13"/>
      <c r="E86" s="14"/>
      <c r="F86" s="15" t="s">
        <v>3</v>
      </c>
      <c r="G86" s="15" t="s">
        <v>4</v>
      </c>
      <c r="H86" s="15" t="s">
        <v>5</v>
      </c>
      <c r="I86" s="16"/>
      <c r="J86" s="15" t="s">
        <v>11</v>
      </c>
      <c r="K86" s="15" t="s">
        <v>12</v>
      </c>
      <c r="L86" s="15" t="s">
        <v>13</v>
      </c>
      <c r="M86" s="15" t="s">
        <v>14</v>
      </c>
      <c r="N86" s="15" t="s">
        <v>15</v>
      </c>
      <c r="O86" s="15" t="s">
        <v>16</v>
      </c>
      <c r="P86" s="15" t="s">
        <v>17</v>
      </c>
      <c r="Q86" s="15" t="s">
        <v>18</v>
      </c>
    </row>
    <row r="87" spans="1:17" ht="15.75">
      <c r="A87" s="17">
        <v>1</v>
      </c>
      <c r="B87" s="107">
        <v>2</v>
      </c>
      <c r="C87" s="105"/>
      <c r="D87" s="106"/>
      <c r="E87" s="17">
        <v>3</v>
      </c>
      <c r="F87" s="17">
        <v>4</v>
      </c>
      <c r="G87" s="17">
        <v>5</v>
      </c>
      <c r="H87" s="17">
        <v>6</v>
      </c>
      <c r="I87" s="17">
        <v>7</v>
      </c>
      <c r="J87" s="17">
        <v>8</v>
      </c>
      <c r="K87" s="17">
        <v>9</v>
      </c>
      <c r="L87" s="17">
        <v>10</v>
      </c>
      <c r="M87" s="17">
        <v>11</v>
      </c>
      <c r="N87" s="17">
        <v>12</v>
      </c>
      <c r="O87" s="17">
        <v>13</v>
      </c>
      <c r="P87" s="17">
        <v>14</v>
      </c>
      <c r="Q87" s="17">
        <v>15</v>
      </c>
    </row>
    <row r="88" spans="1:17" ht="15.75">
      <c r="A88" s="93" t="s">
        <v>19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3"/>
    </row>
    <row r="89" spans="1:19" ht="15.75">
      <c r="A89" s="21">
        <v>366</v>
      </c>
      <c r="B89" s="84" t="s">
        <v>83</v>
      </c>
      <c r="C89" s="85"/>
      <c r="D89" s="86"/>
      <c r="E89" s="42" t="s">
        <v>115</v>
      </c>
      <c r="F89" s="42">
        <v>27</v>
      </c>
      <c r="G89" s="42">
        <v>23.9</v>
      </c>
      <c r="H89" s="42">
        <v>24.7</v>
      </c>
      <c r="I89" s="42">
        <v>431</v>
      </c>
      <c r="J89" s="42">
        <v>0.09</v>
      </c>
      <c r="K89" s="42">
        <v>6.9</v>
      </c>
      <c r="L89" s="42">
        <v>0.13</v>
      </c>
      <c r="M89" s="42">
        <v>1.62</v>
      </c>
      <c r="N89" s="42">
        <v>267</v>
      </c>
      <c r="O89" s="42">
        <v>357</v>
      </c>
      <c r="P89" s="42">
        <v>35.46</v>
      </c>
      <c r="Q89" s="42">
        <v>1.16</v>
      </c>
      <c r="S89" s="19"/>
    </row>
    <row r="90" spans="1:17" ht="15.75">
      <c r="A90" s="18">
        <v>685</v>
      </c>
      <c r="B90" s="84" t="s">
        <v>25</v>
      </c>
      <c r="C90" s="85"/>
      <c r="D90" s="86"/>
      <c r="E90" s="17" t="s">
        <v>26</v>
      </c>
      <c r="F90" s="17">
        <v>0.2</v>
      </c>
      <c r="G90" s="17">
        <v>0</v>
      </c>
      <c r="H90" s="17">
        <v>15</v>
      </c>
      <c r="I90" s="17">
        <v>58</v>
      </c>
      <c r="J90" s="17">
        <v>0</v>
      </c>
      <c r="K90" s="17">
        <v>0</v>
      </c>
      <c r="L90" s="17">
        <v>0</v>
      </c>
      <c r="M90" s="17">
        <v>0</v>
      </c>
      <c r="N90" s="17">
        <v>6</v>
      </c>
      <c r="O90" s="17">
        <v>0.4</v>
      </c>
      <c r="P90" s="17">
        <v>3</v>
      </c>
      <c r="Q90" s="17">
        <v>0.4</v>
      </c>
    </row>
    <row r="91" spans="1:17" ht="15.75">
      <c r="A91" s="21" t="s">
        <v>57</v>
      </c>
      <c r="B91" s="84" t="s">
        <v>31</v>
      </c>
      <c r="C91" s="85"/>
      <c r="D91" s="86"/>
      <c r="E91" s="46">
        <v>50</v>
      </c>
      <c r="F91" s="17">
        <v>3.75</v>
      </c>
      <c r="G91" s="17">
        <v>1.45</v>
      </c>
      <c r="H91" s="17">
        <v>25.7</v>
      </c>
      <c r="I91" s="17">
        <v>131</v>
      </c>
      <c r="J91" s="17">
        <v>0.055</v>
      </c>
      <c r="K91" s="17">
        <v>0</v>
      </c>
      <c r="L91" s="17">
        <v>0</v>
      </c>
      <c r="M91" s="17">
        <v>1.25</v>
      </c>
      <c r="N91" s="17">
        <v>46</v>
      </c>
      <c r="O91" s="17">
        <v>33.5</v>
      </c>
      <c r="P91" s="17">
        <v>6.5</v>
      </c>
      <c r="Q91" s="17">
        <v>0.6</v>
      </c>
    </row>
    <row r="92" spans="1:19" ht="15.75">
      <c r="A92" s="21">
        <v>96</v>
      </c>
      <c r="B92" s="84" t="s">
        <v>93</v>
      </c>
      <c r="C92" s="85"/>
      <c r="D92" s="86"/>
      <c r="E92" s="46">
        <v>10</v>
      </c>
      <c r="F92" s="42">
        <v>0.4</v>
      </c>
      <c r="G92" s="42">
        <v>0.4</v>
      </c>
      <c r="H92" s="42">
        <v>9.8</v>
      </c>
      <c r="I92" s="42">
        <v>77</v>
      </c>
      <c r="J92" s="47">
        <v>0.001</v>
      </c>
      <c r="K92" s="47">
        <v>0</v>
      </c>
      <c r="L92" s="47">
        <v>0.2</v>
      </c>
      <c r="M92" s="47">
        <v>0.1</v>
      </c>
      <c r="N92" s="47">
        <v>2.4</v>
      </c>
      <c r="O92" s="47">
        <v>3</v>
      </c>
      <c r="P92" s="47">
        <v>0.4</v>
      </c>
      <c r="Q92" s="47">
        <v>0.2</v>
      </c>
      <c r="S92" s="32"/>
    </row>
    <row r="93" spans="1:17" ht="15.75">
      <c r="A93" s="20"/>
      <c r="B93" s="85" t="s">
        <v>21</v>
      </c>
      <c r="C93" s="85"/>
      <c r="D93" s="86"/>
      <c r="E93" s="42"/>
      <c r="F93" s="48">
        <f aca="true" t="shared" si="8" ref="F93:Q93">SUM(F89:F92)</f>
        <v>31.349999999999998</v>
      </c>
      <c r="G93" s="48">
        <f t="shared" si="8"/>
        <v>25.749999999999996</v>
      </c>
      <c r="H93" s="48">
        <f t="shared" si="8"/>
        <v>75.2</v>
      </c>
      <c r="I93" s="48">
        <f t="shared" si="8"/>
        <v>697</v>
      </c>
      <c r="J93" s="48">
        <f t="shared" si="8"/>
        <v>0.146</v>
      </c>
      <c r="K93" s="48">
        <f t="shared" si="8"/>
        <v>6.9</v>
      </c>
      <c r="L93" s="48">
        <f t="shared" si="8"/>
        <v>0.33</v>
      </c>
      <c r="M93" s="48">
        <f t="shared" si="8"/>
        <v>2.97</v>
      </c>
      <c r="N93" s="48">
        <f t="shared" si="8"/>
        <v>321.4</v>
      </c>
      <c r="O93" s="48">
        <f t="shared" si="8"/>
        <v>393.9</v>
      </c>
      <c r="P93" s="48">
        <f t="shared" si="8"/>
        <v>45.36</v>
      </c>
      <c r="Q93" s="48">
        <f t="shared" si="8"/>
        <v>2.3600000000000003</v>
      </c>
    </row>
    <row r="94" spans="1:17" ht="15.75">
      <c r="A94" s="93" t="s">
        <v>22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3"/>
    </row>
    <row r="95" spans="1:17" ht="15.75">
      <c r="A95" s="18" t="s">
        <v>57</v>
      </c>
      <c r="B95" s="85" t="s">
        <v>97</v>
      </c>
      <c r="C95" s="85"/>
      <c r="D95" s="86"/>
      <c r="E95" s="42">
        <v>100</v>
      </c>
      <c r="F95" s="49">
        <v>2</v>
      </c>
      <c r="G95" s="49">
        <v>9</v>
      </c>
      <c r="H95" s="49">
        <v>12.5</v>
      </c>
      <c r="I95" s="49">
        <v>56</v>
      </c>
      <c r="J95" s="49">
        <v>0.02</v>
      </c>
      <c r="K95" s="49">
        <v>7</v>
      </c>
      <c r="L95" s="49">
        <v>0</v>
      </c>
      <c r="M95" s="49">
        <v>3.1</v>
      </c>
      <c r="N95" s="49">
        <v>41</v>
      </c>
      <c r="O95" s="49">
        <v>97</v>
      </c>
      <c r="P95" s="49">
        <v>15</v>
      </c>
      <c r="Q95" s="49">
        <v>0.7</v>
      </c>
    </row>
    <row r="96" spans="1:17" ht="15.75">
      <c r="A96" s="18">
        <v>140</v>
      </c>
      <c r="B96" s="85" t="s">
        <v>96</v>
      </c>
      <c r="C96" s="85"/>
      <c r="D96" s="86"/>
      <c r="E96" s="42">
        <v>250</v>
      </c>
      <c r="F96" s="42">
        <v>2.9</v>
      </c>
      <c r="G96" s="42">
        <v>5.3</v>
      </c>
      <c r="H96" s="42">
        <v>37</v>
      </c>
      <c r="I96" s="42">
        <v>112</v>
      </c>
      <c r="J96" s="42">
        <v>0.05</v>
      </c>
      <c r="K96" s="42">
        <v>4</v>
      </c>
      <c r="L96" s="42">
        <v>0.1</v>
      </c>
      <c r="M96" s="42">
        <v>0.4</v>
      </c>
      <c r="N96" s="42">
        <v>12.6</v>
      </c>
      <c r="O96" s="42">
        <v>111.2</v>
      </c>
      <c r="P96" s="42">
        <v>12.1</v>
      </c>
      <c r="Q96" s="42">
        <v>0.5</v>
      </c>
    </row>
    <row r="97" spans="1:17" ht="15.75">
      <c r="A97" s="18">
        <v>487</v>
      </c>
      <c r="B97" s="23" t="s">
        <v>36</v>
      </c>
      <c r="C97" s="24"/>
      <c r="D97" s="25"/>
      <c r="E97" s="50" t="s">
        <v>66</v>
      </c>
      <c r="F97" s="51">
        <v>15.7</v>
      </c>
      <c r="G97" s="51">
        <v>7.9</v>
      </c>
      <c r="H97" s="51">
        <v>0.4</v>
      </c>
      <c r="I97" s="51">
        <v>144</v>
      </c>
      <c r="J97" s="51">
        <v>0.08</v>
      </c>
      <c r="K97" s="51">
        <v>6.9</v>
      </c>
      <c r="L97" s="51">
        <v>0.1</v>
      </c>
      <c r="M97" s="51">
        <v>0.12</v>
      </c>
      <c r="N97" s="51">
        <v>16.9</v>
      </c>
      <c r="O97" s="51">
        <v>161.1</v>
      </c>
      <c r="P97" s="51">
        <v>43.9</v>
      </c>
      <c r="Q97" s="51">
        <v>2.4</v>
      </c>
    </row>
    <row r="98" spans="1:19" ht="15.75">
      <c r="A98" s="21">
        <v>332</v>
      </c>
      <c r="B98" s="84" t="s">
        <v>68</v>
      </c>
      <c r="C98" s="85"/>
      <c r="D98" s="86"/>
      <c r="E98" s="50">
        <v>180</v>
      </c>
      <c r="F98" s="29">
        <v>6.3</v>
      </c>
      <c r="G98" s="29">
        <v>7.4</v>
      </c>
      <c r="H98" s="29">
        <v>67.3</v>
      </c>
      <c r="I98" s="29">
        <v>265</v>
      </c>
      <c r="J98" s="29">
        <v>0</v>
      </c>
      <c r="K98" s="29">
        <v>0</v>
      </c>
      <c r="L98" s="29">
        <v>0</v>
      </c>
      <c r="M98" s="29">
        <v>0</v>
      </c>
      <c r="N98" s="29">
        <v>7</v>
      </c>
      <c r="O98" s="29">
        <v>68.59</v>
      </c>
      <c r="P98" s="29">
        <v>6</v>
      </c>
      <c r="Q98" s="29">
        <v>0.6</v>
      </c>
      <c r="S98" s="32"/>
    </row>
    <row r="99" spans="1:17" ht="15.75">
      <c r="A99" s="18" t="s">
        <v>57</v>
      </c>
      <c r="B99" s="85" t="s">
        <v>72</v>
      </c>
      <c r="C99" s="85"/>
      <c r="D99" s="86"/>
      <c r="E99" s="50">
        <v>200</v>
      </c>
      <c r="F99" s="51">
        <v>1.2</v>
      </c>
      <c r="G99" s="51">
        <v>0</v>
      </c>
      <c r="H99" s="51">
        <v>21.6</v>
      </c>
      <c r="I99" s="51">
        <v>126</v>
      </c>
      <c r="J99" s="51">
        <v>0.02</v>
      </c>
      <c r="K99" s="51">
        <v>8</v>
      </c>
      <c r="L99" s="51">
        <v>0.02</v>
      </c>
      <c r="M99" s="51">
        <v>0.8</v>
      </c>
      <c r="N99" s="51">
        <v>20</v>
      </c>
      <c r="O99" s="51">
        <v>18</v>
      </c>
      <c r="P99" s="51">
        <v>10</v>
      </c>
      <c r="Q99" s="51">
        <v>0.2</v>
      </c>
    </row>
    <row r="100" spans="1:17" ht="15.75">
      <c r="A100" s="21" t="s">
        <v>52</v>
      </c>
      <c r="B100" s="84" t="s">
        <v>76</v>
      </c>
      <c r="C100" s="85"/>
      <c r="D100" s="86"/>
      <c r="E100" s="22">
        <v>50</v>
      </c>
      <c r="F100" s="17">
        <v>3.9</v>
      </c>
      <c r="G100" s="17">
        <v>0.7</v>
      </c>
      <c r="H100" s="17">
        <v>18.2</v>
      </c>
      <c r="I100" s="17">
        <v>105</v>
      </c>
      <c r="J100" s="17">
        <v>0.1</v>
      </c>
      <c r="K100" s="17">
        <v>0</v>
      </c>
      <c r="L100" s="17">
        <v>0.05</v>
      </c>
      <c r="M100" s="17">
        <v>1.15</v>
      </c>
      <c r="N100" s="17">
        <v>15.5</v>
      </c>
      <c r="O100" s="17">
        <v>97</v>
      </c>
      <c r="P100" s="17">
        <v>8.5</v>
      </c>
      <c r="Q100" s="17">
        <v>2.3</v>
      </c>
    </row>
    <row r="101" spans="1:17" ht="15.75">
      <c r="A101" s="21" t="s">
        <v>52</v>
      </c>
      <c r="B101" s="84" t="s">
        <v>70</v>
      </c>
      <c r="C101" s="85"/>
      <c r="D101" s="86"/>
      <c r="E101" s="22">
        <v>100</v>
      </c>
      <c r="F101" s="17">
        <v>3.8</v>
      </c>
      <c r="G101" s="17">
        <v>0.4</v>
      </c>
      <c r="H101" s="17">
        <v>18.9</v>
      </c>
      <c r="I101" s="17">
        <v>118</v>
      </c>
      <c r="J101" s="17">
        <v>0.06</v>
      </c>
      <c r="K101" s="17">
        <v>0</v>
      </c>
      <c r="L101" s="17">
        <v>0</v>
      </c>
      <c r="M101" s="17">
        <v>0.55</v>
      </c>
      <c r="N101" s="17">
        <v>46</v>
      </c>
      <c r="O101" s="17">
        <v>32.5</v>
      </c>
      <c r="P101" s="17">
        <v>7</v>
      </c>
      <c r="Q101" s="17">
        <v>0.55</v>
      </c>
    </row>
    <row r="102" spans="1:17" ht="15.75">
      <c r="A102" s="18"/>
      <c r="B102" s="114" t="s">
        <v>28</v>
      </c>
      <c r="C102" s="85"/>
      <c r="D102" s="85"/>
      <c r="E102" s="42"/>
      <c r="F102" s="48">
        <f aca="true" t="shared" si="9" ref="F102:Q102">SUM(F95:F101)</f>
        <v>35.8</v>
      </c>
      <c r="G102" s="48">
        <f t="shared" si="9"/>
        <v>30.7</v>
      </c>
      <c r="H102" s="48">
        <f t="shared" si="9"/>
        <v>175.89999999999998</v>
      </c>
      <c r="I102" s="48">
        <f t="shared" si="9"/>
        <v>926</v>
      </c>
      <c r="J102" s="48">
        <f t="shared" si="9"/>
        <v>0.33</v>
      </c>
      <c r="K102" s="48">
        <f t="shared" si="9"/>
        <v>25.9</v>
      </c>
      <c r="L102" s="48">
        <f t="shared" si="9"/>
        <v>0.27</v>
      </c>
      <c r="M102" s="48">
        <f t="shared" si="9"/>
        <v>6.12</v>
      </c>
      <c r="N102" s="48">
        <f t="shared" si="9"/>
        <v>159</v>
      </c>
      <c r="O102" s="48">
        <f t="shared" si="9"/>
        <v>585.39</v>
      </c>
      <c r="P102" s="48">
        <f t="shared" si="9"/>
        <v>102.5</v>
      </c>
      <c r="Q102" s="48">
        <f t="shared" si="9"/>
        <v>7.249999999999999</v>
      </c>
    </row>
    <row r="103" spans="1:17" ht="15.75" hidden="1">
      <c r="A103" s="104" t="s">
        <v>24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6"/>
    </row>
    <row r="104" spans="1:17" ht="15.75" hidden="1">
      <c r="A104" s="18"/>
      <c r="B104" s="52"/>
      <c r="C104" s="24"/>
      <c r="D104" s="24"/>
      <c r="E104" s="4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</row>
    <row r="105" spans="1:17" ht="15.75" hidden="1">
      <c r="A105" s="18"/>
      <c r="B105" s="52"/>
      <c r="C105" s="24"/>
      <c r="D105" s="24"/>
      <c r="E105" s="4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ht="15.75" hidden="1">
      <c r="A106" s="18"/>
      <c r="B106" s="114" t="s">
        <v>28</v>
      </c>
      <c r="C106" s="85"/>
      <c r="D106" s="85"/>
      <c r="E106" s="42"/>
      <c r="F106" s="53">
        <f>SUM(F104:F105)</f>
        <v>0</v>
      </c>
      <c r="G106" s="53">
        <f aca="true" t="shared" si="10" ref="G106:Q106">SUM(G104:G105)</f>
        <v>0</v>
      </c>
      <c r="H106" s="53">
        <f t="shared" si="10"/>
        <v>0</v>
      </c>
      <c r="I106" s="53">
        <f t="shared" si="10"/>
        <v>0</v>
      </c>
      <c r="J106" s="53">
        <f t="shared" si="10"/>
        <v>0</v>
      </c>
      <c r="K106" s="53">
        <f t="shared" si="10"/>
        <v>0</v>
      </c>
      <c r="L106" s="53">
        <f t="shared" si="10"/>
        <v>0</v>
      </c>
      <c r="M106" s="53">
        <f t="shared" si="10"/>
        <v>0</v>
      </c>
      <c r="N106" s="53">
        <f t="shared" si="10"/>
        <v>0</v>
      </c>
      <c r="O106" s="53">
        <f t="shared" si="10"/>
        <v>0</v>
      </c>
      <c r="P106" s="53">
        <f t="shared" si="10"/>
        <v>0</v>
      </c>
      <c r="Q106" s="53">
        <f t="shared" si="10"/>
        <v>0</v>
      </c>
    </row>
    <row r="107" spans="1:19" ht="15" customHeight="1">
      <c r="A107" s="20"/>
      <c r="B107" s="23" t="s">
        <v>29</v>
      </c>
      <c r="C107" s="24"/>
      <c r="D107" s="25"/>
      <c r="E107" s="42"/>
      <c r="F107" s="48">
        <f>F93+F102+F106</f>
        <v>67.14999999999999</v>
      </c>
      <c r="G107" s="48">
        <f aca="true" t="shared" si="11" ref="G107:Q107">G93+G102+G106</f>
        <v>56.449999999999996</v>
      </c>
      <c r="H107" s="48">
        <f t="shared" si="11"/>
        <v>251.09999999999997</v>
      </c>
      <c r="I107" s="48">
        <f t="shared" si="11"/>
        <v>1623</v>
      </c>
      <c r="J107" s="48">
        <f t="shared" si="11"/>
        <v>0.476</v>
      </c>
      <c r="K107" s="48">
        <f t="shared" si="11"/>
        <v>32.8</v>
      </c>
      <c r="L107" s="48">
        <f t="shared" si="11"/>
        <v>0.6000000000000001</v>
      </c>
      <c r="M107" s="48">
        <f t="shared" si="11"/>
        <v>9.09</v>
      </c>
      <c r="N107" s="48">
        <f t="shared" si="11"/>
        <v>480.4</v>
      </c>
      <c r="O107" s="48">
        <f t="shared" si="11"/>
        <v>979.29</v>
      </c>
      <c r="P107" s="48">
        <f t="shared" si="11"/>
        <v>147.86</v>
      </c>
      <c r="Q107" s="48">
        <f t="shared" si="11"/>
        <v>9.61</v>
      </c>
      <c r="S107" s="32"/>
    </row>
    <row r="108" ht="15.75" hidden="1"/>
    <row r="109" ht="15.75" hidden="1"/>
    <row r="110" spans="1:19" ht="15.75">
      <c r="A110" s="1" t="s">
        <v>44</v>
      </c>
      <c r="S110" s="19"/>
    </row>
    <row r="111" ht="15.75">
      <c r="A111" s="1" t="s">
        <v>41</v>
      </c>
    </row>
    <row r="112" ht="15.75">
      <c r="A112" s="1" t="s">
        <v>121</v>
      </c>
    </row>
    <row r="113" ht="15.75">
      <c r="A113" s="1" t="s">
        <v>117</v>
      </c>
    </row>
    <row r="114" spans="1:17" ht="15.75">
      <c r="A114" s="96" t="s">
        <v>118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1:17" ht="15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</row>
    <row r="116" spans="1:17" ht="31.5">
      <c r="A116" s="99" t="s">
        <v>54</v>
      </c>
      <c r="B116" s="93" t="s">
        <v>6</v>
      </c>
      <c r="C116" s="94"/>
      <c r="D116" s="95"/>
      <c r="E116" s="2" t="s">
        <v>1</v>
      </c>
      <c r="F116" s="93" t="s">
        <v>7</v>
      </c>
      <c r="G116" s="94"/>
      <c r="H116" s="95"/>
      <c r="I116" s="3" t="s">
        <v>56</v>
      </c>
      <c r="J116" s="93" t="s">
        <v>59</v>
      </c>
      <c r="K116" s="94"/>
      <c r="L116" s="94"/>
      <c r="M116" s="95"/>
      <c r="N116" s="93" t="s">
        <v>61</v>
      </c>
      <c r="O116" s="94"/>
      <c r="P116" s="94"/>
      <c r="Q116" s="95"/>
    </row>
    <row r="117" spans="1:19" ht="31.5">
      <c r="A117" s="100"/>
      <c r="B117" s="108" t="s">
        <v>0</v>
      </c>
      <c r="C117" s="109"/>
      <c r="D117" s="110"/>
      <c r="E117" s="5" t="s">
        <v>2</v>
      </c>
      <c r="F117" s="90" t="s">
        <v>8</v>
      </c>
      <c r="G117" s="91"/>
      <c r="H117" s="92"/>
      <c r="I117" s="11" t="s">
        <v>10</v>
      </c>
      <c r="J117" s="90" t="s">
        <v>58</v>
      </c>
      <c r="K117" s="91"/>
      <c r="L117" s="91"/>
      <c r="M117" s="92"/>
      <c r="N117" s="8" t="s">
        <v>60</v>
      </c>
      <c r="O117" s="9"/>
      <c r="P117" s="9"/>
      <c r="Q117" s="10"/>
      <c r="S117" s="19"/>
    </row>
    <row r="118" spans="1:17" ht="15.75">
      <c r="A118" s="101"/>
      <c r="B118" s="54"/>
      <c r="C118" s="55"/>
      <c r="D118" s="56"/>
      <c r="E118" s="57"/>
      <c r="F118" s="10" t="s">
        <v>3</v>
      </c>
      <c r="G118" s="57" t="s">
        <v>4</v>
      </c>
      <c r="H118" s="57" t="s">
        <v>5</v>
      </c>
      <c r="I118" s="16"/>
      <c r="J118" s="15" t="s">
        <v>11</v>
      </c>
      <c r="K118" s="15" t="s">
        <v>12</v>
      </c>
      <c r="L118" s="15" t="s">
        <v>13</v>
      </c>
      <c r="M118" s="15" t="s">
        <v>14</v>
      </c>
      <c r="N118" s="15" t="s">
        <v>15</v>
      </c>
      <c r="O118" s="15" t="s">
        <v>16</v>
      </c>
      <c r="P118" s="15" t="s">
        <v>17</v>
      </c>
      <c r="Q118" s="15" t="s">
        <v>18</v>
      </c>
    </row>
    <row r="119" spans="1:17" ht="15.75">
      <c r="A119" s="17">
        <v>1</v>
      </c>
      <c r="B119" s="107">
        <v>2</v>
      </c>
      <c r="C119" s="105"/>
      <c r="D119" s="106"/>
      <c r="E119" s="17">
        <v>3</v>
      </c>
      <c r="F119" s="17">
        <v>4</v>
      </c>
      <c r="G119" s="17">
        <v>5</v>
      </c>
      <c r="H119" s="17">
        <v>6</v>
      </c>
      <c r="I119" s="17">
        <v>7</v>
      </c>
      <c r="J119" s="17">
        <v>8</v>
      </c>
      <c r="K119" s="17">
        <v>9</v>
      </c>
      <c r="L119" s="17">
        <v>10</v>
      </c>
      <c r="M119" s="17">
        <v>11</v>
      </c>
      <c r="N119" s="17">
        <v>12</v>
      </c>
      <c r="O119" s="17">
        <v>13</v>
      </c>
      <c r="P119" s="17">
        <v>14</v>
      </c>
      <c r="Q119" s="17">
        <v>15</v>
      </c>
    </row>
    <row r="120" spans="1:17" ht="15.75">
      <c r="A120" s="93" t="s">
        <v>19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3"/>
    </row>
    <row r="121" spans="1:17" ht="15.75">
      <c r="A121" s="21" t="s">
        <v>49</v>
      </c>
      <c r="B121" s="84" t="s">
        <v>98</v>
      </c>
      <c r="C121" s="85"/>
      <c r="D121" s="86"/>
      <c r="E121" s="58" t="s">
        <v>20</v>
      </c>
      <c r="F121" s="17">
        <v>3</v>
      </c>
      <c r="G121" s="17">
        <v>8</v>
      </c>
      <c r="H121" s="17">
        <v>31.6</v>
      </c>
      <c r="I121" s="17">
        <v>248</v>
      </c>
      <c r="J121" s="17">
        <v>0.49</v>
      </c>
      <c r="K121" s="17">
        <v>0.6</v>
      </c>
      <c r="L121" s="17">
        <v>0</v>
      </c>
      <c r="M121" s="17">
        <v>0</v>
      </c>
      <c r="N121" s="17">
        <v>336</v>
      </c>
      <c r="O121" s="17">
        <v>371</v>
      </c>
      <c r="P121" s="17">
        <v>50</v>
      </c>
      <c r="Q121" s="17">
        <v>7.26</v>
      </c>
    </row>
    <row r="122" spans="1:17" ht="15.75">
      <c r="A122" s="20">
        <v>694</v>
      </c>
      <c r="B122" s="84" t="s">
        <v>85</v>
      </c>
      <c r="C122" s="85"/>
      <c r="D122" s="86"/>
      <c r="E122" s="17">
        <v>200</v>
      </c>
      <c r="F122" s="17">
        <v>4.7</v>
      </c>
      <c r="G122" s="17">
        <v>5</v>
      </c>
      <c r="H122" s="17">
        <v>31.8</v>
      </c>
      <c r="I122" s="17">
        <v>187</v>
      </c>
      <c r="J122" s="17">
        <v>0.02</v>
      </c>
      <c r="K122" s="17">
        <v>1.6</v>
      </c>
      <c r="L122" s="17">
        <v>0.02</v>
      </c>
      <c r="M122" s="17">
        <v>0.1</v>
      </c>
      <c r="N122" s="17">
        <v>153</v>
      </c>
      <c r="O122" s="17">
        <v>128</v>
      </c>
      <c r="P122" s="17">
        <v>9.4</v>
      </c>
      <c r="Q122" s="17">
        <v>0.3</v>
      </c>
    </row>
    <row r="123" spans="1:17" ht="15.75">
      <c r="A123" s="21" t="s">
        <v>52</v>
      </c>
      <c r="B123" s="84" t="s">
        <v>31</v>
      </c>
      <c r="C123" s="85"/>
      <c r="D123" s="86"/>
      <c r="E123" s="22">
        <v>50</v>
      </c>
      <c r="F123" s="17">
        <v>3.75</v>
      </c>
      <c r="G123" s="17">
        <v>1.45</v>
      </c>
      <c r="H123" s="17">
        <v>25.7</v>
      </c>
      <c r="I123" s="17">
        <v>131</v>
      </c>
      <c r="J123" s="17">
        <v>0.055</v>
      </c>
      <c r="K123" s="17">
        <v>0</v>
      </c>
      <c r="L123" s="17">
        <v>0</v>
      </c>
      <c r="M123" s="17">
        <v>1.25</v>
      </c>
      <c r="N123" s="17">
        <v>46</v>
      </c>
      <c r="O123" s="17">
        <v>33.5</v>
      </c>
      <c r="P123" s="17">
        <v>6.5</v>
      </c>
      <c r="Q123" s="17">
        <v>0.6</v>
      </c>
    </row>
    <row r="124" spans="1:19" ht="15.75">
      <c r="A124" s="21">
        <v>337</v>
      </c>
      <c r="B124" s="84" t="s">
        <v>40</v>
      </c>
      <c r="C124" s="85"/>
      <c r="D124" s="86"/>
      <c r="E124" s="22">
        <v>40</v>
      </c>
      <c r="F124" s="17">
        <v>5.1</v>
      </c>
      <c r="G124" s="17">
        <v>4.6</v>
      </c>
      <c r="H124" s="17">
        <v>0.3</v>
      </c>
      <c r="I124" s="17">
        <v>86</v>
      </c>
      <c r="J124" s="17">
        <v>0.03</v>
      </c>
      <c r="K124" s="17">
        <v>0</v>
      </c>
      <c r="L124" s="17">
        <v>0.1</v>
      </c>
      <c r="M124" s="17">
        <v>0.24</v>
      </c>
      <c r="N124" s="17">
        <v>22</v>
      </c>
      <c r="O124" s="17">
        <v>76.8</v>
      </c>
      <c r="P124" s="17">
        <v>4.8</v>
      </c>
      <c r="Q124" s="17">
        <v>1</v>
      </c>
      <c r="S124" s="32"/>
    </row>
    <row r="125" spans="1:19" ht="15.75">
      <c r="A125" s="21">
        <v>627</v>
      </c>
      <c r="B125" s="24" t="s">
        <v>108</v>
      </c>
      <c r="C125" s="24"/>
      <c r="D125" s="24"/>
      <c r="E125" s="22">
        <v>100</v>
      </c>
      <c r="F125" s="17">
        <v>0.3</v>
      </c>
      <c r="G125" s="17">
        <v>0</v>
      </c>
      <c r="H125" s="17">
        <v>8.7</v>
      </c>
      <c r="I125" s="17">
        <v>38</v>
      </c>
      <c r="J125" s="17">
        <v>0</v>
      </c>
      <c r="K125" s="17">
        <v>82.5</v>
      </c>
      <c r="L125" s="17">
        <v>0.01</v>
      </c>
      <c r="M125" s="17">
        <v>0</v>
      </c>
      <c r="N125" s="17">
        <v>24.1</v>
      </c>
      <c r="O125" s="17">
        <v>26.1</v>
      </c>
      <c r="P125" s="17">
        <v>9.1</v>
      </c>
      <c r="Q125" s="17">
        <v>0.24</v>
      </c>
      <c r="S125" s="19"/>
    </row>
    <row r="126" spans="1:17" ht="15.75">
      <c r="A126" s="20"/>
      <c r="B126" s="85" t="s">
        <v>21</v>
      </c>
      <c r="C126" s="85"/>
      <c r="D126" s="85"/>
      <c r="E126" s="17"/>
      <c r="F126" s="15">
        <f aca="true" t="shared" si="12" ref="F126:Q126">SUM(F121:F125)</f>
        <v>16.849999999999998</v>
      </c>
      <c r="G126" s="15">
        <f t="shared" si="12"/>
        <v>19.049999999999997</v>
      </c>
      <c r="H126" s="15">
        <f t="shared" si="12"/>
        <v>98.10000000000001</v>
      </c>
      <c r="I126" s="15">
        <f t="shared" si="12"/>
        <v>690</v>
      </c>
      <c r="J126" s="15">
        <f t="shared" si="12"/>
        <v>0.5950000000000001</v>
      </c>
      <c r="K126" s="15">
        <f t="shared" si="12"/>
        <v>84.7</v>
      </c>
      <c r="L126" s="15">
        <f t="shared" si="12"/>
        <v>0.13</v>
      </c>
      <c r="M126" s="15">
        <f t="shared" si="12"/>
        <v>1.59</v>
      </c>
      <c r="N126" s="15">
        <f t="shared" si="12"/>
        <v>581.1</v>
      </c>
      <c r="O126" s="15">
        <f t="shared" si="12"/>
        <v>635.4</v>
      </c>
      <c r="P126" s="15">
        <f t="shared" si="12"/>
        <v>79.8</v>
      </c>
      <c r="Q126" s="15">
        <f t="shared" si="12"/>
        <v>9.4</v>
      </c>
    </row>
    <row r="127" spans="1:17" ht="15.75">
      <c r="A127" s="93" t="s">
        <v>22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3"/>
    </row>
    <row r="128" spans="1:17" ht="15.75">
      <c r="A128" s="26">
        <v>576</v>
      </c>
      <c r="B128" s="84" t="s">
        <v>95</v>
      </c>
      <c r="C128" s="85"/>
      <c r="D128" s="86"/>
      <c r="E128" s="17">
        <v>100</v>
      </c>
      <c r="F128" s="17">
        <v>0.8</v>
      </c>
      <c r="G128" s="17">
        <v>0.1</v>
      </c>
      <c r="H128" s="17">
        <v>2.6</v>
      </c>
      <c r="I128" s="17">
        <v>14</v>
      </c>
      <c r="J128" s="17">
        <v>0</v>
      </c>
      <c r="K128" s="17">
        <v>2.8</v>
      </c>
      <c r="L128" s="17">
        <v>0.03</v>
      </c>
      <c r="M128" s="17">
        <v>0</v>
      </c>
      <c r="N128" s="17">
        <v>23</v>
      </c>
      <c r="O128" s="17">
        <v>24</v>
      </c>
      <c r="P128" s="17">
        <v>14</v>
      </c>
      <c r="Q128" s="17">
        <v>0.6</v>
      </c>
    </row>
    <row r="129" spans="1:17" ht="15.75">
      <c r="A129" s="21">
        <v>139</v>
      </c>
      <c r="B129" s="84" t="s">
        <v>99</v>
      </c>
      <c r="C129" s="85"/>
      <c r="D129" s="86"/>
      <c r="E129" s="17">
        <v>250</v>
      </c>
      <c r="F129" s="17">
        <v>6.2</v>
      </c>
      <c r="G129" s="17">
        <v>5.6</v>
      </c>
      <c r="H129" s="17">
        <v>22.3</v>
      </c>
      <c r="I129" s="17">
        <v>127</v>
      </c>
      <c r="J129" s="17">
        <v>0.08</v>
      </c>
      <c r="K129" s="17">
        <v>8.3</v>
      </c>
      <c r="L129" s="17">
        <v>0.005</v>
      </c>
      <c r="M129" s="17">
        <v>0.4</v>
      </c>
      <c r="N129" s="17">
        <v>16.7</v>
      </c>
      <c r="O129" s="17">
        <v>119.3</v>
      </c>
      <c r="P129" s="17">
        <v>19.3</v>
      </c>
      <c r="Q129" s="17">
        <v>1.4</v>
      </c>
    </row>
    <row r="130" spans="1:17" ht="15.75">
      <c r="A130" s="27">
        <v>511</v>
      </c>
      <c r="B130" s="84" t="s">
        <v>38</v>
      </c>
      <c r="C130" s="85"/>
      <c r="D130" s="86"/>
      <c r="E130" s="50">
        <v>180</v>
      </c>
      <c r="F130" s="29">
        <v>4.5</v>
      </c>
      <c r="G130" s="29">
        <v>7.4</v>
      </c>
      <c r="H130" s="29">
        <v>36.3</v>
      </c>
      <c r="I130" s="29">
        <v>213</v>
      </c>
      <c r="J130" s="29">
        <v>0.09</v>
      </c>
      <c r="K130" s="29">
        <v>0</v>
      </c>
      <c r="L130" s="29">
        <v>0</v>
      </c>
      <c r="M130" s="29">
        <v>0</v>
      </c>
      <c r="N130" s="29">
        <v>15.3</v>
      </c>
      <c r="O130" s="29">
        <v>69.4</v>
      </c>
      <c r="P130" s="29">
        <v>7.7</v>
      </c>
      <c r="Q130" s="29">
        <v>1.3</v>
      </c>
    </row>
    <row r="131" spans="1:17" ht="15.75">
      <c r="A131" s="27">
        <v>451</v>
      </c>
      <c r="B131" s="84" t="s">
        <v>109</v>
      </c>
      <c r="C131" s="85"/>
      <c r="D131" s="86"/>
      <c r="E131" s="28" t="s">
        <v>66</v>
      </c>
      <c r="F131" s="29">
        <v>10.8</v>
      </c>
      <c r="G131" s="29">
        <v>17.9</v>
      </c>
      <c r="H131" s="29">
        <v>11.1</v>
      </c>
      <c r="I131" s="29">
        <v>176</v>
      </c>
      <c r="J131" s="29">
        <v>0.6</v>
      </c>
      <c r="K131" s="29">
        <v>2.4</v>
      </c>
      <c r="L131" s="29">
        <v>0.2</v>
      </c>
      <c r="M131" s="29">
        <v>0.1</v>
      </c>
      <c r="N131" s="29">
        <v>8.5</v>
      </c>
      <c r="O131" s="29">
        <v>141.1</v>
      </c>
      <c r="P131" s="29">
        <v>22.2</v>
      </c>
      <c r="Q131" s="29">
        <v>1.5</v>
      </c>
    </row>
    <row r="132" spans="1:19" ht="15.75">
      <c r="A132" s="21">
        <v>638</v>
      </c>
      <c r="B132" s="84" t="s">
        <v>77</v>
      </c>
      <c r="C132" s="85"/>
      <c r="D132" s="86"/>
      <c r="E132" s="28">
        <v>200</v>
      </c>
      <c r="F132" s="29">
        <v>1.2</v>
      </c>
      <c r="G132" s="29">
        <v>0</v>
      </c>
      <c r="H132" s="29">
        <v>31.6</v>
      </c>
      <c r="I132" s="29">
        <v>126</v>
      </c>
      <c r="J132" s="29">
        <v>0.007</v>
      </c>
      <c r="K132" s="29">
        <v>0.8</v>
      </c>
      <c r="L132" s="29">
        <v>0.01</v>
      </c>
      <c r="M132" s="29">
        <v>0</v>
      </c>
      <c r="N132" s="29">
        <v>12</v>
      </c>
      <c r="O132" s="29">
        <v>11.1</v>
      </c>
      <c r="P132" s="29">
        <v>7.1</v>
      </c>
      <c r="Q132" s="29">
        <v>0.3</v>
      </c>
      <c r="S132" s="32"/>
    </row>
    <row r="133" spans="1:17" ht="15.75">
      <c r="A133" s="21" t="s">
        <v>52</v>
      </c>
      <c r="B133" s="84" t="s">
        <v>76</v>
      </c>
      <c r="C133" s="85"/>
      <c r="D133" s="86"/>
      <c r="E133" s="22">
        <v>50</v>
      </c>
      <c r="F133" s="17">
        <v>3.9</v>
      </c>
      <c r="G133" s="17">
        <v>0.7</v>
      </c>
      <c r="H133" s="17">
        <v>18.2</v>
      </c>
      <c r="I133" s="17">
        <v>105</v>
      </c>
      <c r="J133" s="17">
        <v>0.1</v>
      </c>
      <c r="K133" s="17">
        <v>0</v>
      </c>
      <c r="L133" s="17">
        <v>0.05</v>
      </c>
      <c r="M133" s="17">
        <v>1.15</v>
      </c>
      <c r="N133" s="17">
        <v>15.5</v>
      </c>
      <c r="O133" s="17">
        <v>97</v>
      </c>
      <c r="P133" s="17">
        <v>8.5</v>
      </c>
      <c r="Q133" s="17">
        <v>2.3</v>
      </c>
    </row>
    <row r="134" spans="1:17" ht="15.75">
      <c r="A134" s="21" t="s">
        <v>52</v>
      </c>
      <c r="B134" s="84" t="s">
        <v>70</v>
      </c>
      <c r="C134" s="85"/>
      <c r="D134" s="86"/>
      <c r="E134" s="22">
        <v>50</v>
      </c>
      <c r="F134" s="17">
        <v>3.8</v>
      </c>
      <c r="G134" s="17">
        <v>0.4</v>
      </c>
      <c r="H134" s="17">
        <v>18.9</v>
      </c>
      <c r="I134" s="17">
        <v>118</v>
      </c>
      <c r="J134" s="17">
        <v>0.06</v>
      </c>
      <c r="K134" s="17">
        <v>0</v>
      </c>
      <c r="L134" s="17">
        <v>0</v>
      </c>
      <c r="M134" s="17">
        <v>0.55</v>
      </c>
      <c r="N134" s="17">
        <v>46</v>
      </c>
      <c r="O134" s="17">
        <v>33.5</v>
      </c>
      <c r="P134" s="17">
        <v>7</v>
      </c>
      <c r="Q134" s="17">
        <v>0.55</v>
      </c>
    </row>
    <row r="135" spans="1:17" ht="14.25" customHeight="1">
      <c r="A135" s="20"/>
      <c r="B135" s="85" t="s">
        <v>28</v>
      </c>
      <c r="C135" s="85"/>
      <c r="D135" s="85"/>
      <c r="E135" s="17"/>
      <c r="F135" s="15">
        <f aca="true" t="shared" si="13" ref="F135:Q135">SUM(F128:F134)</f>
        <v>31.2</v>
      </c>
      <c r="G135" s="15">
        <f t="shared" si="13"/>
        <v>32.1</v>
      </c>
      <c r="H135" s="15">
        <f t="shared" si="13"/>
        <v>141</v>
      </c>
      <c r="I135" s="15">
        <f t="shared" si="13"/>
        <v>879</v>
      </c>
      <c r="J135" s="15">
        <f t="shared" si="13"/>
        <v>0.937</v>
      </c>
      <c r="K135" s="15">
        <f t="shared" si="13"/>
        <v>14.300000000000002</v>
      </c>
      <c r="L135" s="15">
        <f t="shared" si="13"/>
        <v>0.29500000000000004</v>
      </c>
      <c r="M135" s="15">
        <f t="shared" si="13"/>
        <v>2.2</v>
      </c>
      <c r="N135" s="15">
        <f t="shared" si="13"/>
        <v>137</v>
      </c>
      <c r="O135" s="15">
        <f t="shared" si="13"/>
        <v>495.40000000000003</v>
      </c>
      <c r="P135" s="15">
        <f t="shared" si="13"/>
        <v>85.8</v>
      </c>
      <c r="Q135" s="15">
        <f t="shared" si="13"/>
        <v>7.949999999999999</v>
      </c>
    </row>
    <row r="136" spans="1:17" ht="15.75" hidden="1">
      <c r="A136" s="104" t="s">
        <v>24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6"/>
    </row>
    <row r="137" spans="1:17" ht="15.75" hidden="1">
      <c r="A137" s="20"/>
      <c r="B137" s="24"/>
      <c r="C137" s="24"/>
      <c r="D137" s="24"/>
      <c r="E137" s="17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 ht="15.75" hidden="1">
      <c r="A138" s="21"/>
      <c r="B138" s="24"/>
      <c r="C138" s="24"/>
      <c r="D138" s="24"/>
      <c r="E138" s="17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 ht="15.75" hidden="1">
      <c r="A139" s="20"/>
      <c r="B139" s="85" t="s">
        <v>28</v>
      </c>
      <c r="C139" s="85"/>
      <c r="D139" s="85"/>
      <c r="E139" s="17"/>
      <c r="F139" s="15">
        <f>SUM(F137:F138)</f>
        <v>0</v>
      </c>
      <c r="G139" s="15">
        <f aca="true" t="shared" si="14" ref="G139:Q139">SUM(G137:G138)</f>
        <v>0</v>
      </c>
      <c r="H139" s="15">
        <f t="shared" si="14"/>
        <v>0</v>
      </c>
      <c r="I139" s="15">
        <f t="shared" si="14"/>
        <v>0</v>
      </c>
      <c r="J139" s="15">
        <f t="shared" si="14"/>
        <v>0</v>
      </c>
      <c r="K139" s="15">
        <f t="shared" si="14"/>
        <v>0</v>
      </c>
      <c r="L139" s="15">
        <f t="shared" si="14"/>
        <v>0</v>
      </c>
      <c r="M139" s="15">
        <f t="shared" si="14"/>
        <v>0</v>
      </c>
      <c r="N139" s="15">
        <f t="shared" si="14"/>
        <v>0</v>
      </c>
      <c r="O139" s="15">
        <f t="shared" si="14"/>
        <v>0</v>
      </c>
      <c r="P139" s="15">
        <f t="shared" si="14"/>
        <v>0</v>
      </c>
      <c r="Q139" s="15">
        <f t="shared" si="14"/>
        <v>0</v>
      </c>
    </row>
    <row r="140" spans="1:19" ht="15" customHeight="1">
      <c r="A140" s="20"/>
      <c r="B140" s="84" t="s">
        <v>29</v>
      </c>
      <c r="C140" s="85"/>
      <c r="D140" s="86"/>
      <c r="E140" s="17"/>
      <c r="F140" s="15">
        <f>F126+F135+F139</f>
        <v>48.05</v>
      </c>
      <c r="G140" s="15">
        <f aca="true" t="shared" si="15" ref="G140:Q140">G126+G135+G139</f>
        <v>51.15</v>
      </c>
      <c r="H140" s="15">
        <f t="shared" si="15"/>
        <v>239.10000000000002</v>
      </c>
      <c r="I140" s="15">
        <f t="shared" si="15"/>
        <v>1569</v>
      </c>
      <c r="J140" s="15">
        <f t="shared" si="15"/>
        <v>1.532</v>
      </c>
      <c r="K140" s="15">
        <f t="shared" si="15"/>
        <v>99</v>
      </c>
      <c r="L140" s="15">
        <f t="shared" si="15"/>
        <v>0.42500000000000004</v>
      </c>
      <c r="M140" s="15">
        <f t="shared" si="15"/>
        <v>3.79</v>
      </c>
      <c r="N140" s="15">
        <f t="shared" si="15"/>
        <v>718.1</v>
      </c>
      <c r="O140" s="15">
        <f t="shared" si="15"/>
        <v>1130.8</v>
      </c>
      <c r="P140" s="15">
        <f t="shared" si="15"/>
        <v>165.6</v>
      </c>
      <c r="Q140" s="15">
        <f t="shared" si="15"/>
        <v>17.35</v>
      </c>
      <c r="S140" s="32"/>
    </row>
    <row r="141" ht="15.75" hidden="1"/>
    <row r="142" ht="15.75" hidden="1">
      <c r="S142" s="19"/>
    </row>
    <row r="143" ht="15.75">
      <c r="A143" s="1" t="s">
        <v>124</v>
      </c>
    </row>
    <row r="144" ht="15.75">
      <c r="A144" s="1" t="s">
        <v>41</v>
      </c>
    </row>
    <row r="145" ht="15.75">
      <c r="A145" s="1" t="s">
        <v>121</v>
      </c>
    </row>
    <row r="146" ht="15.75">
      <c r="A146" s="1" t="s">
        <v>117</v>
      </c>
    </row>
    <row r="147" spans="1:17" ht="15.75">
      <c r="A147" s="96" t="s">
        <v>118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</row>
    <row r="148" spans="1:19" ht="15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S148" s="19"/>
    </row>
    <row r="149" spans="1:17" ht="31.5">
      <c r="A149" s="99" t="s">
        <v>54</v>
      </c>
      <c r="B149" s="93" t="s">
        <v>6</v>
      </c>
      <c r="C149" s="94"/>
      <c r="D149" s="95"/>
      <c r="E149" s="2" t="s">
        <v>1</v>
      </c>
      <c r="F149" s="93" t="s">
        <v>7</v>
      </c>
      <c r="G149" s="94"/>
      <c r="H149" s="95"/>
      <c r="I149" s="3" t="s">
        <v>56</v>
      </c>
      <c r="J149" s="93" t="s">
        <v>59</v>
      </c>
      <c r="K149" s="94"/>
      <c r="L149" s="94"/>
      <c r="M149" s="95"/>
      <c r="N149" s="93" t="s">
        <v>61</v>
      </c>
      <c r="O149" s="94"/>
      <c r="P149" s="94"/>
      <c r="Q149" s="95"/>
    </row>
    <row r="150" spans="1:17" ht="31.5">
      <c r="A150" s="100"/>
      <c r="B150" s="108" t="s">
        <v>0</v>
      </c>
      <c r="C150" s="109"/>
      <c r="D150" s="110"/>
      <c r="E150" s="5" t="s">
        <v>2</v>
      </c>
      <c r="F150" s="90" t="s">
        <v>8</v>
      </c>
      <c r="G150" s="91"/>
      <c r="H150" s="92"/>
      <c r="I150" s="11" t="s">
        <v>10</v>
      </c>
      <c r="J150" s="90" t="s">
        <v>58</v>
      </c>
      <c r="K150" s="91"/>
      <c r="L150" s="91"/>
      <c r="M150" s="92"/>
      <c r="N150" s="90" t="s">
        <v>62</v>
      </c>
      <c r="O150" s="91"/>
      <c r="P150" s="91"/>
      <c r="Q150" s="92"/>
    </row>
    <row r="151" spans="1:17" ht="15.75">
      <c r="A151" s="101"/>
      <c r="B151" s="12"/>
      <c r="C151" s="13"/>
      <c r="D151" s="13"/>
      <c r="E151" s="14"/>
      <c r="F151" s="10" t="s">
        <v>3</v>
      </c>
      <c r="G151" s="57" t="s">
        <v>4</v>
      </c>
      <c r="H151" s="57" t="s">
        <v>5</v>
      </c>
      <c r="I151" s="16"/>
      <c r="J151" s="15" t="s">
        <v>11</v>
      </c>
      <c r="K151" s="15" t="s">
        <v>12</v>
      </c>
      <c r="L151" s="15" t="s">
        <v>13</v>
      </c>
      <c r="M151" s="15" t="s">
        <v>14</v>
      </c>
      <c r="N151" s="15" t="s">
        <v>15</v>
      </c>
      <c r="O151" s="15" t="s">
        <v>16</v>
      </c>
      <c r="P151" s="15" t="s">
        <v>17</v>
      </c>
      <c r="Q151" s="15" t="s">
        <v>18</v>
      </c>
    </row>
    <row r="152" spans="1:17" ht="15.75">
      <c r="A152" s="17">
        <v>1</v>
      </c>
      <c r="B152" s="107">
        <v>2</v>
      </c>
      <c r="C152" s="105"/>
      <c r="D152" s="106"/>
      <c r="E152" s="17">
        <v>3</v>
      </c>
      <c r="F152" s="17">
        <v>4</v>
      </c>
      <c r="G152" s="17">
        <v>5</v>
      </c>
      <c r="H152" s="17">
        <v>6</v>
      </c>
      <c r="I152" s="17">
        <v>7</v>
      </c>
      <c r="J152" s="17">
        <v>8</v>
      </c>
      <c r="K152" s="17">
        <v>9</v>
      </c>
      <c r="L152" s="17">
        <v>10</v>
      </c>
      <c r="M152" s="17">
        <v>11</v>
      </c>
      <c r="N152" s="17">
        <v>12</v>
      </c>
      <c r="O152" s="17">
        <v>13</v>
      </c>
      <c r="P152" s="17">
        <v>14</v>
      </c>
      <c r="Q152" s="17">
        <v>15</v>
      </c>
    </row>
    <row r="153" spans="1:17" ht="15.75">
      <c r="A153" s="93" t="s">
        <v>19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3"/>
    </row>
    <row r="154" spans="1:17" ht="15.75">
      <c r="A154" s="21">
        <v>384</v>
      </c>
      <c r="B154" s="84" t="s">
        <v>80</v>
      </c>
      <c r="C154" s="85"/>
      <c r="D154" s="86"/>
      <c r="E154" s="17" t="s">
        <v>20</v>
      </c>
      <c r="F154" s="17">
        <v>4.8</v>
      </c>
      <c r="G154" s="17">
        <v>8.2</v>
      </c>
      <c r="H154" s="17">
        <v>30.4</v>
      </c>
      <c r="I154" s="17">
        <v>222</v>
      </c>
      <c r="J154" s="17">
        <v>0.16</v>
      </c>
      <c r="K154" s="17">
        <v>0</v>
      </c>
      <c r="L154" s="17">
        <v>0</v>
      </c>
      <c r="M154" s="17">
        <v>1.6</v>
      </c>
      <c r="N154" s="17">
        <v>211.4</v>
      </c>
      <c r="O154" s="17">
        <v>345</v>
      </c>
      <c r="P154" s="17">
        <v>42</v>
      </c>
      <c r="Q154" s="17">
        <v>1.4</v>
      </c>
    </row>
    <row r="155" spans="1:17" ht="15.75">
      <c r="A155" s="18">
        <v>692</v>
      </c>
      <c r="B155" s="84" t="s">
        <v>37</v>
      </c>
      <c r="C155" s="85"/>
      <c r="D155" s="86"/>
      <c r="E155" s="17">
        <v>200</v>
      </c>
      <c r="F155" s="17">
        <v>4.2</v>
      </c>
      <c r="G155" s="17">
        <v>4.6</v>
      </c>
      <c r="H155" s="17">
        <v>26.5</v>
      </c>
      <c r="I155" s="17">
        <v>159</v>
      </c>
      <c r="J155" s="17">
        <v>0.01</v>
      </c>
      <c r="K155" s="17">
        <v>0.1</v>
      </c>
      <c r="L155" s="17">
        <v>0</v>
      </c>
      <c r="M155" s="17">
        <v>0</v>
      </c>
      <c r="N155" s="17">
        <v>28</v>
      </c>
      <c r="O155" s="17">
        <v>48</v>
      </c>
      <c r="P155" s="17">
        <v>0</v>
      </c>
      <c r="Q155" s="17">
        <v>0</v>
      </c>
    </row>
    <row r="156" spans="1:19" ht="15.75">
      <c r="A156" s="21">
        <v>99</v>
      </c>
      <c r="B156" s="84" t="s">
        <v>94</v>
      </c>
      <c r="C156" s="85"/>
      <c r="D156" s="86"/>
      <c r="E156" s="22">
        <v>40</v>
      </c>
      <c r="F156" s="17">
        <v>5.12</v>
      </c>
      <c r="G156" s="17">
        <v>8.88</v>
      </c>
      <c r="H156" s="17">
        <v>0.6</v>
      </c>
      <c r="I156" s="17">
        <v>103</v>
      </c>
      <c r="J156" s="17">
        <v>0.09</v>
      </c>
      <c r="K156" s="17">
        <v>0</v>
      </c>
      <c r="L156" s="17">
        <v>0.08</v>
      </c>
      <c r="M156" s="17">
        <v>0.96</v>
      </c>
      <c r="N156" s="17">
        <v>70.8</v>
      </c>
      <c r="O156" s="17">
        <v>71.2</v>
      </c>
      <c r="P156" s="17">
        <v>8.8</v>
      </c>
      <c r="Q156" s="17">
        <v>0.68</v>
      </c>
      <c r="S156" s="19"/>
    </row>
    <row r="157" spans="1:19" ht="15.75">
      <c r="A157" s="21" t="s">
        <v>57</v>
      </c>
      <c r="B157" s="84" t="s">
        <v>31</v>
      </c>
      <c r="C157" s="85"/>
      <c r="D157" s="86"/>
      <c r="E157" s="22">
        <v>50</v>
      </c>
      <c r="F157" s="17">
        <v>3.75</v>
      </c>
      <c r="G157" s="17">
        <v>1.45</v>
      </c>
      <c r="H157" s="17">
        <v>25.7</v>
      </c>
      <c r="I157" s="17">
        <v>131</v>
      </c>
      <c r="J157" s="17">
        <v>0.055</v>
      </c>
      <c r="K157" s="17">
        <v>0</v>
      </c>
      <c r="L157" s="17">
        <v>0</v>
      </c>
      <c r="M157" s="17">
        <v>1.25</v>
      </c>
      <c r="N157" s="17">
        <v>46</v>
      </c>
      <c r="O157" s="17">
        <v>32.5</v>
      </c>
      <c r="P157" s="17">
        <v>6.5</v>
      </c>
      <c r="Q157" s="17">
        <v>0.6</v>
      </c>
      <c r="S157" s="32"/>
    </row>
    <row r="158" spans="1:17" ht="15" customHeight="1">
      <c r="A158" s="20"/>
      <c r="B158" s="85" t="s">
        <v>21</v>
      </c>
      <c r="C158" s="85"/>
      <c r="D158" s="85"/>
      <c r="E158" s="17"/>
      <c r="F158" s="15">
        <f aca="true" t="shared" si="16" ref="F158:Q158">SUM(F154:F157)</f>
        <v>17.87</v>
      </c>
      <c r="G158" s="15">
        <f t="shared" si="16"/>
        <v>23.13</v>
      </c>
      <c r="H158" s="15">
        <f t="shared" si="16"/>
        <v>83.2</v>
      </c>
      <c r="I158" s="15">
        <f t="shared" si="16"/>
        <v>615</v>
      </c>
      <c r="J158" s="15">
        <f t="shared" si="16"/>
        <v>0.315</v>
      </c>
      <c r="K158" s="15">
        <f t="shared" si="16"/>
        <v>0.1</v>
      </c>
      <c r="L158" s="15">
        <f t="shared" si="16"/>
        <v>0.08</v>
      </c>
      <c r="M158" s="15">
        <f t="shared" si="16"/>
        <v>3.81</v>
      </c>
      <c r="N158" s="15">
        <f t="shared" si="16"/>
        <v>356.2</v>
      </c>
      <c r="O158" s="15">
        <f t="shared" si="16"/>
        <v>496.7</v>
      </c>
      <c r="P158" s="15">
        <f t="shared" si="16"/>
        <v>57.3</v>
      </c>
      <c r="Q158" s="15">
        <f t="shared" si="16"/>
        <v>2.68</v>
      </c>
    </row>
    <row r="159" spans="1:17" ht="15.75">
      <c r="A159" s="93" t="s">
        <v>22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3"/>
    </row>
    <row r="160" spans="1:17" ht="15.75">
      <c r="A160" s="59">
        <v>576</v>
      </c>
      <c r="B160" s="84" t="s">
        <v>23</v>
      </c>
      <c r="C160" s="85"/>
      <c r="D160" s="86"/>
      <c r="E160" s="17">
        <v>100</v>
      </c>
      <c r="F160" s="42">
        <v>1.1</v>
      </c>
      <c r="G160" s="42">
        <v>0.2</v>
      </c>
      <c r="H160" s="42">
        <v>3.8</v>
      </c>
      <c r="I160" s="42">
        <v>28</v>
      </c>
      <c r="J160" s="42">
        <v>0.06</v>
      </c>
      <c r="K160" s="42">
        <v>25</v>
      </c>
      <c r="L160" s="42">
        <v>0</v>
      </c>
      <c r="M160" s="42">
        <v>0.4</v>
      </c>
      <c r="N160" s="42">
        <v>14</v>
      </c>
      <c r="O160" s="42">
        <v>26</v>
      </c>
      <c r="P160" s="42">
        <v>20</v>
      </c>
      <c r="Q160" s="42">
        <v>0.9</v>
      </c>
    </row>
    <row r="161" spans="1:17" ht="15.75">
      <c r="A161" s="27">
        <v>110</v>
      </c>
      <c r="B161" s="84" t="s">
        <v>53</v>
      </c>
      <c r="C161" s="85"/>
      <c r="D161" s="86"/>
      <c r="E161" s="17">
        <v>250</v>
      </c>
      <c r="F161" s="17">
        <v>2</v>
      </c>
      <c r="G161" s="17">
        <v>5.2</v>
      </c>
      <c r="H161" s="17">
        <v>13.1</v>
      </c>
      <c r="I161" s="17">
        <v>116</v>
      </c>
      <c r="J161" s="17">
        <v>0.03</v>
      </c>
      <c r="K161" s="17">
        <v>4.8</v>
      </c>
      <c r="L161" s="17">
        <v>0.4</v>
      </c>
      <c r="M161" s="17">
        <v>0.1</v>
      </c>
      <c r="N161" s="17">
        <v>27.1</v>
      </c>
      <c r="O161" s="17">
        <v>151.5</v>
      </c>
      <c r="P161" s="17">
        <v>14</v>
      </c>
      <c r="Q161" s="17">
        <v>1</v>
      </c>
    </row>
    <row r="162" spans="1:17" ht="15.75">
      <c r="A162" s="21">
        <v>436</v>
      </c>
      <c r="B162" s="84" t="s">
        <v>90</v>
      </c>
      <c r="C162" s="85"/>
      <c r="D162" s="86"/>
      <c r="E162" s="28" t="s">
        <v>30</v>
      </c>
      <c r="F162" s="29">
        <v>10.9</v>
      </c>
      <c r="G162" s="29">
        <v>7.35</v>
      </c>
      <c r="H162" s="29">
        <v>26.2</v>
      </c>
      <c r="I162" s="29">
        <v>367</v>
      </c>
      <c r="J162" s="30">
        <v>0.1</v>
      </c>
      <c r="K162" s="30">
        <v>21.2</v>
      </c>
      <c r="L162" s="30">
        <v>0.02</v>
      </c>
      <c r="M162" s="30">
        <v>0.4</v>
      </c>
      <c r="N162" s="30">
        <v>149</v>
      </c>
      <c r="O162" s="30">
        <v>214.9</v>
      </c>
      <c r="P162" s="30">
        <v>39.6</v>
      </c>
      <c r="Q162" s="30">
        <v>2.9</v>
      </c>
    </row>
    <row r="163" spans="1:19" ht="15.75">
      <c r="A163" s="27">
        <v>631</v>
      </c>
      <c r="B163" s="84" t="s">
        <v>35</v>
      </c>
      <c r="C163" s="85"/>
      <c r="D163" s="86"/>
      <c r="E163" s="28">
        <v>200</v>
      </c>
      <c r="F163" s="29">
        <v>0.2</v>
      </c>
      <c r="G163" s="29">
        <v>0</v>
      </c>
      <c r="H163" s="29">
        <v>35.8</v>
      </c>
      <c r="I163" s="29">
        <v>122</v>
      </c>
      <c r="J163" s="29">
        <v>0.009</v>
      </c>
      <c r="K163" s="29">
        <v>1.3</v>
      </c>
      <c r="L163" s="29">
        <v>0.01</v>
      </c>
      <c r="M163" s="29">
        <v>0.2</v>
      </c>
      <c r="N163" s="29">
        <v>5.4</v>
      </c>
      <c r="O163" s="29">
        <v>3.4</v>
      </c>
      <c r="P163" s="29">
        <v>2.9</v>
      </c>
      <c r="Q163" s="29">
        <v>0.8</v>
      </c>
      <c r="S163" s="32"/>
    </row>
    <row r="164" spans="1:17" ht="15.75">
      <c r="A164" s="21" t="s">
        <v>52</v>
      </c>
      <c r="B164" s="84" t="s">
        <v>76</v>
      </c>
      <c r="C164" s="85"/>
      <c r="D164" s="86"/>
      <c r="E164" s="22">
        <v>50</v>
      </c>
      <c r="F164" s="17">
        <v>3.9</v>
      </c>
      <c r="G164" s="17">
        <v>0.7</v>
      </c>
      <c r="H164" s="17">
        <v>18.2</v>
      </c>
      <c r="I164" s="17">
        <v>105</v>
      </c>
      <c r="J164" s="17">
        <v>0.1</v>
      </c>
      <c r="K164" s="17">
        <v>0</v>
      </c>
      <c r="L164" s="17">
        <v>0.05</v>
      </c>
      <c r="M164" s="17">
        <v>1.15</v>
      </c>
      <c r="N164" s="17">
        <v>15.5</v>
      </c>
      <c r="O164" s="17">
        <v>97</v>
      </c>
      <c r="P164" s="17">
        <v>8.5</v>
      </c>
      <c r="Q164" s="17">
        <v>2.3</v>
      </c>
    </row>
    <row r="165" spans="1:17" ht="15.75">
      <c r="A165" s="21" t="s">
        <v>52</v>
      </c>
      <c r="B165" s="84" t="s">
        <v>70</v>
      </c>
      <c r="C165" s="85"/>
      <c r="D165" s="86"/>
      <c r="E165" s="22">
        <v>100</v>
      </c>
      <c r="F165" s="17">
        <v>7.6</v>
      </c>
      <c r="G165" s="17">
        <v>0.8</v>
      </c>
      <c r="H165" s="17">
        <v>37.6</v>
      </c>
      <c r="I165" s="17">
        <v>236</v>
      </c>
      <c r="J165" s="17">
        <v>0.12</v>
      </c>
      <c r="K165" s="17">
        <v>0</v>
      </c>
      <c r="L165" s="17">
        <v>0</v>
      </c>
      <c r="M165" s="17">
        <v>1.1</v>
      </c>
      <c r="N165" s="17">
        <v>46</v>
      </c>
      <c r="O165" s="17">
        <v>65</v>
      </c>
      <c r="P165" s="17">
        <v>14</v>
      </c>
      <c r="Q165" s="17">
        <v>1.1</v>
      </c>
    </row>
    <row r="166" spans="1:17" ht="15" customHeight="1">
      <c r="A166" s="20"/>
      <c r="B166" s="85" t="s">
        <v>28</v>
      </c>
      <c r="C166" s="85"/>
      <c r="D166" s="85"/>
      <c r="E166" s="17"/>
      <c r="F166" s="15">
        <f aca="true" t="shared" si="17" ref="F166:Q166">SUM(F160:F165)</f>
        <v>25.699999999999996</v>
      </c>
      <c r="G166" s="15">
        <f t="shared" si="17"/>
        <v>14.25</v>
      </c>
      <c r="H166" s="15">
        <f t="shared" si="17"/>
        <v>134.7</v>
      </c>
      <c r="I166" s="15">
        <f t="shared" si="17"/>
        <v>974</v>
      </c>
      <c r="J166" s="15">
        <f t="shared" si="17"/>
        <v>0.41900000000000004</v>
      </c>
      <c r="K166" s="15">
        <f t="shared" si="17"/>
        <v>52.3</v>
      </c>
      <c r="L166" s="15">
        <f t="shared" si="17"/>
        <v>0.48000000000000004</v>
      </c>
      <c r="M166" s="15">
        <f t="shared" si="17"/>
        <v>3.35</v>
      </c>
      <c r="N166" s="15">
        <f t="shared" si="17"/>
        <v>257</v>
      </c>
      <c r="O166" s="15">
        <f t="shared" si="17"/>
        <v>557.8</v>
      </c>
      <c r="P166" s="15">
        <f t="shared" si="17"/>
        <v>99</v>
      </c>
      <c r="Q166" s="15">
        <f t="shared" si="17"/>
        <v>9</v>
      </c>
    </row>
    <row r="167" spans="1:17" ht="0.75" customHeight="1" hidden="1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6"/>
    </row>
    <row r="168" spans="1:17" ht="15.75" hidden="1">
      <c r="A168" s="20"/>
      <c r="B168" s="44"/>
      <c r="C168" s="44"/>
      <c r="D168" s="44"/>
      <c r="E168" s="17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 ht="15.75" hidden="1">
      <c r="A169" s="20"/>
      <c r="B169" s="24"/>
      <c r="C169" s="24"/>
      <c r="D169" s="24"/>
      <c r="E169" s="17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 ht="15.75" hidden="1">
      <c r="A170" s="20"/>
      <c r="B170" s="85" t="s">
        <v>28</v>
      </c>
      <c r="C170" s="85"/>
      <c r="D170" s="85"/>
      <c r="E170" s="17"/>
      <c r="F170" s="15">
        <f>SUM(F168:F169)</f>
        <v>0</v>
      </c>
      <c r="G170" s="15">
        <f aca="true" t="shared" si="18" ref="G170:Q170">SUM(G168:G169)</f>
        <v>0</v>
      </c>
      <c r="H170" s="15">
        <f t="shared" si="18"/>
        <v>0</v>
      </c>
      <c r="I170" s="15">
        <f t="shared" si="18"/>
        <v>0</v>
      </c>
      <c r="J170" s="15">
        <f t="shared" si="18"/>
        <v>0</v>
      </c>
      <c r="K170" s="15">
        <f t="shared" si="18"/>
        <v>0</v>
      </c>
      <c r="L170" s="15">
        <f t="shared" si="18"/>
        <v>0</v>
      </c>
      <c r="M170" s="15">
        <f t="shared" si="18"/>
        <v>0</v>
      </c>
      <c r="N170" s="15">
        <f t="shared" si="18"/>
        <v>0</v>
      </c>
      <c r="O170" s="15">
        <f t="shared" si="18"/>
        <v>0</v>
      </c>
      <c r="P170" s="15">
        <f t="shared" si="18"/>
        <v>0</v>
      </c>
      <c r="Q170" s="15">
        <f t="shared" si="18"/>
        <v>0</v>
      </c>
    </row>
    <row r="171" spans="1:19" ht="15.75">
      <c r="A171" s="20"/>
      <c r="B171" s="84" t="s">
        <v>29</v>
      </c>
      <c r="C171" s="85"/>
      <c r="D171" s="86"/>
      <c r="E171" s="17"/>
      <c r="F171" s="15">
        <f>F158+F166+F170</f>
        <v>43.56999999999999</v>
      </c>
      <c r="G171" s="15">
        <f aca="true" t="shared" si="19" ref="G171:Q171">G158+G166+G170</f>
        <v>37.379999999999995</v>
      </c>
      <c r="H171" s="15">
        <f t="shared" si="19"/>
        <v>217.89999999999998</v>
      </c>
      <c r="I171" s="15">
        <f t="shared" si="19"/>
        <v>1589</v>
      </c>
      <c r="J171" s="15">
        <f t="shared" si="19"/>
        <v>0.734</v>
      </c>
      <c r="K171" s="15">
        <f t="shared" si="19"/>
        <v>52.4</v>
      </c>
      <c r="L171" s="15">
        <f t="shared" si="19"/>
        <v>0.56</v>
      </c>
      <c r="M171" s="15">
        <f t="shared" si="19"/>
        <v>7.16</v>
      </c>
      <c r="N171" s="15">
        <f t="shared" si="19"/>
        <v>613.2</v>
      </c>
      <c r="O171" s="15">
        <f t="shared" si="19"/>
        <v>1054.5</v>
      </c>
      <c r="P171" s="15">
        <f t="shared" si="19"/>
        <v>156.3</v>
      </c>
      <c r="Q171" s="15">
        <f t="shared" si="19"/>
        <v>11.68</v>
      </c>
      <c r="S171" s="32"/>
    </row>
    <row r="172" ht="1.5" customHeight="1"/>
    <row r="173" ht="1.5" customHeight="1" hidden="1"/>
    <row r="174" ht="11.25" customHeight="1" hidden="1">
      <c r="S174" s="19"/>
    </row>
    <row r="175" ht="15.75">
      <c r="A175" s="1" t="s">
        <v>125</v>
      </c>
    </row>
    <row r="176" ht="15.75">
      <c r="A176" s="1" t="s">
        <v>45</v>
      </c>
    </row>
    <row r="177" ht="15.75">
      <c r="A177" s="1" t="s">
        <v>121</v>
      </c>
    </row>
    <row r="178" ht="15.75">
      <c r="A178" s="1" t="s">
        <v>117</v>
      </c>
    </row>
    <row r="179" spans="1:17" ht="15.75">
      <c r="A179" s="96" t="s">
        <v>118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</row>
    <row r="180" spans="1:19" ht="15.75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S180" s="19"/>
    </row>
    <row r="181" spans="1:17" ht="31.5">
      <c r="A181" s="99" t="s">
        <v>54</v>
      </c>
      <c r="B181" s="93" t="s">
        <v>6</v>
      </c>
      <c r="C181" s="94"/>
      <c r="D181" s="95"/>
      <c r="E181" s="2" t="s">
        <v>1</v>
      </c>
      <c r="F181" s="93" t="s">
        <v>7</v>
      </c>
      <c r="G181" s="94"/>
      <c r="H181" s="95"/>
      <c r="I181" s="3" t="s">
        <v>56</v>
      </c>
      <c r="J181" s="93" t="s">
        <v>63</v>
      </c>
      <c r="K181" s="94"/>
      <c r="L181" s="94"/>
      <c r="M181" s="95"/>
      <c r="N181" s="93" t="s">
        <v>61</v>
      </c>
      <c r="O181" s="94"/>
      <c r="P181" s="94"/>
      <c r="Q181" s="95"/>
    </row>
    <row r="182" spans="1:17" ht="31.5">
      <c r="A182" s="100"/>
      <c r="B182" s="108" t="s">
        <v>0</v>
      </c>
      <c r="C182" s="109"/>
      <c r="D182" s="110"/>
      <c r="E182" s="5" t="s">
        <v>2</v>
      </c>
      <c r="F182" s="90" t="s">
        <v>8</v>
      </c>
      <c r="G182" s="91"/>
      <c r="H182" s="92"/>
      <c r="I182" s="11" t="s">
        <v>10</v>
      </c>
      <c r="J182" s="90" t="s">
        <v>58</v>
      </c>
      <c r="K182" s="91"/>
      <c r="L182" s="91"/>
      <c r="M182" s="92"/>
      <c r="N182" s="90" t="s">
        <v>62</v>
      </c>
      <c r="O182" s="91"/>
      <c r="P182" s="91"/>
      <c r="Q182" s="92"/>
    </row>
    <row r="183" spans="1:17" ht="15.75">
      <c r="A183" s="101"/>
      <c r="B183" s="12"/>
      <c r="C183" s="13"/>
      <c r="D183" s="13"/>
      <c r="E183" s="14"/>
      <c r="F183" s="15" t="s">
        <v>3</v>
      </c>
      <c r="G183" s="15" t="s">
        <v>4</v>
      </c>
      <c r="H183" s="15" t="s">
        <v>5</v>
      </c>
      <c r="I183" s="16"/>
      <c r="J183" s="15" t="s">
        <v>11</v>
      </c>
      <c r="K183" s="15" t="s">
        <v>12</v>
      </c>
      <c r="L183" s="15" t="s">
        <v>13</v>
      </c>
      <c r="M183" s="15" t="s">
        <v>14</v>
      </c>
      <c r="N183" s="15" t="s">
        <v>15</v>
      </c>
      <c r="O183" s="15" t="s">
        <v>16</v>
      </c>
      <c r="P183" s="15" t="s">
        <v>17</v>
      </c>
      <c r="Q183" s="15" t="s">
        <v>18</v>
      </c>
    </row>
    <row r="184" spans="1:17" ht="15.75">
      <c r="A184" s="17">
        <v>1</v>
      </c>
      <c r="B184" s="107">
        <v>2</v>
      </c>
      <c r="C184" s="105"/>
      <c r="D184" s="106"/>
      <c r="E184" s="17">
        <v>3</v>
      </c>
      <c r="F184" s="17">
        <v>4</v>
      </c>
      <c r="G184" s="17">
        <v>5</v>
      </c>
      <c r="H184" s="17">
        <v>6</v>
      </c>
      <c r="I184" s="17">
        <v>7</v>
      </c>
      <c r="J184" s="17">
        <v>8</v>
      </c>
      <c r="K184" s="17">
        <v>9</v>
      </c>
      <c r="L184" s="17">
        <v>10</v>
      </c>
      <c r="M184" s="17">
        <v>11</v>
      </c>
      <c r="N184" s="17">
        <v>12</v>
      </c>
      <c r="O184" s="17">
        <v>13</v>
      </c>
      <c r="P184" s="17">
        <v>14</v>
      </c>
      <c r="Q184" s="17">
        <v>15</v>
      </c>
    </row>
    <row r="185" spans="1:17" ht="15.75">
      <c r="A185" s="87" t="s">
        <v>19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9"/>
    </row>
    <row r="186" spans="1:17" ht="15.75">
      <c r="A186" s="21">
        <v>362</v>
      </c>
      <c r="B186" s="84" t="s">
        <v>100</v>
      </c>
      <c r="C186" s="85"/>
      <c r="D186" s="86"/>
      <c r="E186" s="42" t="s">
        <v>115</v>
      </c>
      <c r="F186" s="42">
        <v>27</v>
      </c>
      <c r="G186" s="42">
        <v>23.9</v>
      </c>
      <c r="H186" s="42">
        <v>24.7</v>
      </c>
      <c r="I186" s="42">
        <v>431</v>
      </c>
      <c r="J186" s="42">
        <v>0.01</v>
      </c>
      <c r="K186" s="42">
        <v>7.3</v>
      </c>
      <c r="L186" s="42">
        <v>0.16</v>
      </c>
      <c r="M186" s="42">
        <v>1.62</v>
      </c>
      <c r="N186" s="42">
        <v>265</v>
      </c>
      <c r="O186" s="42">
        <v>357</v>
      </c>
      <c r="P186" s="42">
        <v>35.46</v>
      </c>
      <c r="Q186" s="42">
        <v>1.16</v>
      </c>
    </row>
    <row r="187" spans="1:17" ht="15.75">
      <c r="A187" s="18">
        <v>687</v>
      </c>
      <c r="B187" s="84" t="s">
        <v>119</v>
      </c>
      <c r="C187" s="85"/>
      <c r="D187" s="86"/>
      <c r="E187" s="17" t="s">
        <v>26</v>
      </c>
      <c r="F187" s="17">
        <v>0.2</v>
      </c>
      <c r="G187" s="17">
        <v>0</v>
      </c>
      <c r="H187" s="17">
        <v>15</v>
      </c>
      <c r="I187" s="17">
        <v>58</v>
      </c>
      <c r="J187" s="17">
        <v>0</v>
      </c>
      <c r="K187" s="17">
        <v>0</v>
      </c>
      <c r="L187" s="17">
        <v>0</v>
      </c>
      <c r="M187" s="17">
        <v>0</v>
      </c>
      <c r="N187" s="17">
        <v>6</v>
      </c>
      <c r="O187" s="17">
        <v>0.4</v>
      </c>
      <c r="P187" s="17">
        <v>3</v>
      </c>
      <c r="Q187" s="17">
        <v>0.4</v>
      </c>
    </row>
    <row r="188" spans="1:17" ht="15.75">
      <c r="A188" s="21" t="s">
        <v>52</v>
      </c>
      <c r="B188" s="84" t="s">
        <v>130</v>
      </c>
      <c r="C188" s="85"/>
      <c r="D188" s="86"/>
      <c r="E188" s="22">
        <v>20</v>
      </c>
      <c r="F188" s="17">
        <v>7.6</v>
      </c>
      <c r="G188" s="17">
        <v>7.6</v>
      </c>
      <c r="H188" s="17">
        <v>9.7</v>
      </c>
      <c r="I188" s="17">
        <v>105</v>
      </c>
      <c r="J188" s="17">
        <v>0.009</v>
      </c>
      <c r="K188" s="17">
        <v>0.84</v>
      </c>
      <c r="L188" s="17">
        <v>0.09</v>
      </c>
      <c r="M188" s="17">
        <v>0.09</v>
      </c>
      <c r="N188" s="17">
        <v>301.5</v>
      </c>
      <c r="O188" s="17">
        <v>162</v>
      </c>
      <c r="P188" s="17">
        <v>15</v>
      </c>
      <c r="Q188" s="17">
        <v>0.27</v>
      </c>
    </row>
    <row r="189" spans="1:19" ht="15.75">
      <c r="A189" s="21" t="s">
        <v>52</v>
      </c>
      <c r="B189" s="84" t="s">
        <v>31</v>
      </c>
      <c r="C189" s="85"/>
      <c r="D189" s="86"/>
      <c r="E189" s="22">
        <v>50</v>
      </c>
      <c r="F189" s="17">
        <v>3.75</v>
      </c>
      <c r="G189" s="17">
        <v>1.45</v>
      </c>
      <c r="H189" s="17">
        <v>25.7</v>
      </c>
      <c r="I189" s="17">
        <v>131</v>
      </c>
      <c r="J189" s="17">
        <v>0.055</v>
      </c>
      <c r="K189" s="17">
        <v>0</v>
      </c>
      <c r="L189" s="17">
        <v>0</v>
      </c>
      <c r="M189" s="17">
        <v>1.25</v>
      </c>
      <c r="N189" s="17">
        <v>46</v>
      </c>
      <c r="O189" s="17">
        <v>33.5</v>
      </c>
      <c r="P189" s="17">
        <v>6.5</v>
      </c>
      <c r="Q189" s="17">
        <v>0.6</v>
      </c>
      <c r="S189" s="19"/>
    </row>
    <row r="190" spans="1:17" ht="15" customHeight="1">
      <c r="A190" s="20"/>
      <c r="B190" s="85" t="s">
        <v>21</v>
      </c>
      <c r="C190" s="85"/>
      <c r="D190" s="85"/>
      <c r="E190" s="17"/>
      <c r="F190" s="15">
        <f aca="true" t="shared" si="20" ref="F190:Q190">SUM(F186:F189)</f>
        <v>38.55</v>
      </c>
      <c r="G190" s="15">
        <f t="shared" si="20"/>
        <v>32.95</v>
      </c>
      <c r="H190" s="15">
        <f t="shared" si="20"/>
        <v>75.10000000000001</v>
      </c>
      <c r="I190" s="15">
        <f t="shared" si="20"/>
        <v>725</v>
      </c>
      <c r="J190" s="15">
        <f t="shared" si="20"/>
        <v>0.074</v>
      </c>
      <c r="K190" s="15">
        <f t="shared" si="20"/>
        <v>8.14</v>
      </c>
      <c r="L190" s="15">
        <f t="shared" si="20"/>
        <v>0.25</v>
      </c>
      <c r="M190" s="15">
        <f t="shared" si="20"/>
        <v>2.96</v>
      </c>
      <c r="N190" s="15">
        <f t="shared" si="20"/>
        <v>618.5</v>
      </c>
      <c r="O190" s="15">
        <f t="shared" si="20"/>
        <v>552.9</v>
      </c>
      <c r="P190" s="15">
        <f t="shared" si="20"/>
        <v>59.96</v>
      </c>
      <c r="Q190" s="15">
        <f t="shared" si="20"/>
        <v>2.43</v>
      </c>
    </row>
    <row r="191" spans="1:19" ht="15.75">
      <c r="A191" s="87" t="s">
        <v>22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9"/>
      <c r="S191" s="32"/>
    </row>
    <row r="192" spans="1:17" ht="15.75">
      <c r="A192" s="59">
        <v>208</v>
      </c>
      <c r="B192" s="84" t="s">
        <v>101</v>
      </c>
      <c r="C192" s="85"/>
      <c r="D192" s="86"/>
      <c r="E192" s="17">
        <v>100</v>
      </c>
      <c r="F192" s="17">
        <v>0.4</v>
      </c>
      <c r="G192" s="17">
        <v>0.2</v>
      </c>
      <c r="H192" s="17">
        <v>14.6</v>
      </c>
      <c r="I192" s="17">
        <v>45</v>
      </c>
      <c r="J192" s="47">
        <v>0.02</v>
      </c>
      <c r="K192" s="47">
        <v>9.4</v>
      </c>
      <c r="L192" s="47">
        <v>0.02</v>
      </c>
      <c r="M192" s="47">
        <v>0.24</v>
      </c>
      <c r="N192" s="47">
        <v>24.2</v>
      </c>
      <c r="O192" s="47">
        <v>116</v>
      </c>
      <c r="P192" s="47">
        <v>6</v>
      </c>
      <c r="Q192" s="47">
        <v>1</v>
      </c>
    </row>
    <row r="193" spans="1:17" ht="15.75">
      <c r="A193" s="18">
        <v>140</v>
      </c>
      <c r="B193" s="85" t="s">
        <v>71</v>
      </c>
      <c r="C193" s="85"/>
      <c r="D193" s="86"/>
      <c r="E193" s="42" t="s">
        <v>27</v>
      </c>
      <c r="F193" s="42">
        <v>2.9</v>
      </c>
      <c r="G193" s="42">
        <v>2.5</v>
      </c>
      <c r="H193" s="42">
        <v>21</v>
      </c>
      <c r="I193" s="42">
        <v>120</v>
      </c>
      <c r="J193" s="42">
        <v>0.05</v>
      </c>
      <c r="K193" s="42">
        <v>4</v>
      </c>
      <c r="L193" s="42">
        <v>0.15</v>
      </c>
      <c r="M193" s="42">
        <v>0.4</v>
      </c>
      <c r="N193" s="42">
        <v>9.6</v>
      </c>
      <c r="O193" s="42">
        <v>71.2</v>
      </c>
      <c r="P193" s="42">
        <v>12.1</v>
      </c>
      <c r="Q193" s="42">
        <v>0.5</v>
      </c>
    </row>
    <row r="194" spans="1:17" ht="15.75">
      <c r="A194" s="21">
        <v>374</v>
      </c>
      <c r="B194" s="23" t="s">
        <v>87</v>
      </c>
      <c r="C194" s="24"/>
      <c r="D194" s="25"/>
      <c r="E194" s="28" t="s">
        <v>116</v>
      </c>
      <c r="F194" s="29">
        <v>15.9</v>
      </c>
      <c r="G194" s="29">
        <v>8.5</v>
      </c>
      <c r="H194" s="29">
        <v>11.8</v>
      </c>
      <c r="I194" s="29">
        <v>199</v>
      </c>
      <c r="J194" s="30">
        <v>0.15</v>
      </c>
      <c r="K194" s="30">
        <v>14.3</v>
      </c>
      <c r="L194" s="30">
        <v>0.18</v>
      </c>
      <c r="M194" s="30">
        <v>2.4</v>
      </c>
      <c r="N194" s="30">
        <v>128</v>
      </c>
      <c r="O194" s="30">
        <v>327</v>
      </c>
      <c r="P194" s="30">
        <v>34.3</v>
      </c>
      <c r="Q194" s="30">
        <v>1.2</v>
      </c>
    </row>
    <row r="195" spans="1:17" ht="15.75">
      <c r="A195" s="21">
        <v>520</v>
      </c>
      <c r="B195" s="84" t="s">
        <v>33</v>
      </c>
      <c r="C195" s="85"/>
      <c r="D195" s="86"/>
      <c r="E195" s="28">
        <v>180</v>
      </c>
      <c r="F195" s="29">
        <v>3.8</v>
      </c>
      <c r="G195" s="29">
        <v>8.1</v>
      </c>
      <c r="H195" s="29">
        <v>26.3</v>
      </c>
      <c r="I195" s="29">
        <v>196</v>
      </c>
      <c r="J195" s="29">
        <v>0.09</v>
      </c>
      <c r="K195" s="29">
        <v>16</v>
      </c>
      <c r="L195" s="29">
        <v>0.05</v>
      </c>
      <c r="M195" s="29">
        <v>1.6</v>
      </c>
      <c r="N195" s="29">
        <v>28.3</v>
      </c>
      <c r="O195" s="29">
        <v>74.4</v>
      </c>
      <c r="P195" s="29">
        <v>24.1</v>
      </c>
      <c r="Q195" s="29">
        <v>0.9</v>
      </c>
    </row>
    <row r="196" spans="1:19" ht="15.75">
      <c r="A196" s="27">
        <v>631</v>
      </c>
      <c r="B196" s="111" t="s">
        <v>86</v>
      </c>
      <c r="C196" s="112"/>
      <c r="D196" s="113"/>
      <c r="E196" s="28">
        <v>200</v>
      </c>
      <c r="F196" s="29">
        <v>0.6</v>
      </c>
      <c r="G196" s="29">
        <v>0</v>
      </c>
      <c r="H196" s="29">
        <v>31.4</v>
      </c>
      <c r="I196" s="29">
        <v>124</v>
      </c>
      <c r="J196" s="43">
        <v>0.002</v>
      </c>
      <c r="K196" s="29">
        <v>0.8</v>
      </c>
      <c r="L196" s="29">
        <v>0.01</v>
      </c>
      <c r="M196" s="29">
        <v>0</v>
      </c>
      <c r="N196" s="29">
        <v>12.6</v>
      </c>
      <c r="O196" s="29">
        <v>19.8</v>
      </c>
      <c r="P196" s="29">
        <v>9.7</v>
      </c>
      <c r="Q196" s="29">
        <v>0.3</v>
      </c>
      <c r="S196" s="32"/>
    </row>
    <row r="197" spans="1:17" ht="15.75">
      <c r="A197" s="21" t="s">
        <v>52</v>
      </c>
      <c r="B197" s="84" t="s">
        <v>76</v>
      </c>
      <c r="C197" s="85"/>
      <c r="D197" s="86"/>
      <c r="E197" s="22">
        <v>50</v>
      </c>
      <c r="F197" s="17">
        <v>3.9</v>
      </c>
      <c r="G197" s="17">
        <v>0.7</v>
      </c>
      <c r="H197" s="17">
        <v>18.2</v>
      </c>
      <c r="I197" s="17">
        <v>105</v>
      </c>
      <c r="J197" s="17">
        <v>0.1</v>
      </c>
      <c r="K197" s="17">
        <v>0</v>
      </c>
      <c r="L197" s="17">
        <v>0.05</v>
      </c>
      <c r="M197" s="17">
        <v>1.15</v>
      </c>
      <c r="N197" s="17">
        <v>15.5</v>
      </c>
      <c r="O197" s="17">
        <v>97</v>
      </c>
      <c r="P197" s="17">
        <v>8.5</v>
      </c>
      <c r="Q197" s="17">
        <v>2.3</v>
      </c>
    </row>
    <row r="198" spans="1:17" ht="15.75">
      <c r="A198" s="21" t="s">
        <v>52</v>
      </c>
      <c r="B198" s="84" t="s">
        <v>70</v>
      </c>
      <c r="C198" s="85"/>
      <c r="D198" s="86"/>
      <c r="E198" s="22">
        <v>50</v>
      </c>
      <c r="F198" s="17">
        <v>3.8</v>
      </c>
      <c r="G198" s="17">
        <v>0.4</v>
      </c>
      <c r="H198" s="17">
        <v>18.9</v>
      </c>
      <c r="I198" s="17">
        <v>118</v>
      </c>
      <c r="J198" s="17">
        <v>0.06</v>
      </c>
      <c r="K198" s="17">
        <v>0</v>
      </c>
      <c r="L198" s="17">
        <v>0</v>
      </c>
      <c r="M198" s="17">
        <v>0.55</v>
      </c>
      <c r="N198" s="17">
        <v>46</v>
      </c>
      <c r="O198" s="17">
        <v>32.5</v>
      </c>
      <c r="P198" s="17">
        <v>7</v>
      </c>
      <c r="Q198" s="17">
        <v>0.55</v>
      </c>
    </row>
    <row r="199" spans="1:19" ht="15.75">
      <c r="A199" s="20"/>
      <c r="B199" s="85" t="s">
        <v>28</v>
      </c>
      <c r="C199" s="85"/>
      <c r="D199" s="85"/>
      <c r="E199" s="17"/>
      <c r="F199" s="15">
        <f aca="true" t="shared" si="21" ref="F199:Q199">SUM(F192:F198)</f>
        <v>31.3</v>
      </c>
      <c r="G199" s="15">
        <f t="shared" si="21"/>
        <v>20.399999999999995</v>
      </c>
      <c r="H199" s="15">
        <f t="shared" si="21"/>
        <v>142.2</v>
      </c>
      <c r="I199" s="15">
        <f t="shared" si="21"/>
        <v>907</v>
      </c>
      <c r="J199" s="15">
        <f t="shared" si="21"/>
        <v>0.47200000000000003</v>
      </c>
      <c r="K199" s="15">
        <f t="shared" si="21"/>
        <v>44.5</v>
      </c>
      <c r="L199" s="15">
        <f t="shared" si="21"/>
        <v>0.45999999999999996</v>
      </c>
      <c r="M199" s="15">
        <f t="shared" si="21"/>
        <v>6.340000000000001</v>
      </c>
      <c r="N199" s="15">
        <f t="shared" si="21"/>
        <v>264.20000000000005</v>
      </c>
      <c r="O199" s="15">
        <f t="shared" si="21"/>
        <v>737.9</v>
      </c>
      <c r="P199" s="15">
        <f t="shared" si="21"/>
        <v>101.7</v>
      </c>
      <c r="Q199" s="15">
        <f t="shared" si="21"/>
        <v>6.749999999999999</v>
      </c>
      <c r="S199" s="19"/>
    </row>
    <row r="200" spans="1:17" ht="15.75" hidden="1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6"/>
    </row>
    <row r="201" spans="1:17" ht="15.75" hidden="1">
      <c r="A201" s="20"/>
      <c r="B201" s="24"/>
      <c r="C201" s="24"/>
      <c r="D201" s="24"/>
      <c r="E201" s="17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 ht="15.75" hidden="1">
      <c r="A202" s="20"/>
      <c r="B202" s="24"/>
      <c r="C202" s="24"/>
      <c r="D202" s="24"/>
      <c r="E202" s="17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 ht="15.75" hidden="1">
      <c r="A203" s="20"/>
      <c r="B203" s="85" t="s">
        <v>28</v>
      </c>
      <c r="C203" s="85"/>
      <c r="D203" s="85"/>
      <c r="E203" s="17"/>
      <c r="F203" s="15">
        <f>SUM(F201:F202)</f>
        <v>0</v>
      </c>
      <c r="G203" s="15">
        <f aca="true" t="shared" si="22" ref="G203:Q203">SUM(G201:G202)</f>
        <v>0</v>
      </c>
      <c r="H203" s="15">
        <f t="shared" si="22"/>
        <v>0</v>
      </c>
      <c r="I203" s="15">
        <f t="shared" si="22"/>
        <v>0</v>
      </c>
      <c r="J203" s="15">
        <f t="shared" si="22"/>
        <v>0</v>
      </c>
      <c r="K203" s="15">
        <f t="shared" si="22"/>
        <v>0</v>
      </c>
      <c r="L203" s="15">
        <f t="shared" si="22"/>
        <v>0</v>
      </c>
      <c r="M203" s="15">
        <f t="shared" si="22"/>
        <v>0</v>
      </c>
      <c r="N203" s="15">
        <f t="shared" si="22"/>
        <v>0</v>
      </c>
      <c r="O203" s="15">
        <f t="shared" si="22"/>
        <v>0</v>
      </c>
      <c r="P203" s="15">
        <f t="shared" si="22"/>
        <v>0</v>
      </c>
      <c r="Q203" s="15">
        <f t="shared" si="22"/>
        <v>0</v>
      </c>
    </row>
    <row r="204" spans="1:19" ht="15.75">
      <c r="A204" s="20"/>
      <c r="B204" s="84" t="s">
        <v>29</v>
      </c>
      <c r="C204" s="85"/>
      <c r="D204" s="86"/>
      <c r="E204" s="17"/>
      <c r="F204" s="15">
        <f>F190+F199+F203</f>
        <v>69.85</v>
      </c>
      <c r="G204" s="15">
        <f aca="true" t="shared" si="23" ref="G204:Q204">G190+G199+G203</f>
        <v>53.349999999999994</v>
      </c>
      <c r="H204" s="15">
        <f t="shared" si="23"/>
        <v>217.3</v>
      </c>
      <c r="I204" s="15">
        <f t="shared" si="23"/>
        <v>1632</v>
      </c>
      <c r="J204" s="15">
        <f t="shared" si="23"/>
        <v>0.546</v>
      </c>
      <c r="K204" s="15">
        <f t="shared" si="23"/>
        <v>52.64</v>
      </c>
      <c r="L204" s="15">
        <f t="shared" si="23"/>
        <v>0.71</v>
      </c>
      <c r="M204" s="15">
        <f t="shared" si="23"/>
        <v>9.3</v>
      </c>
      <c r="N204" s="15">
        <f t="shared" si="23"/>
        <v>882.7</v>
      </c>
      <c r="O204" s="15">
        <f t="shared" si="23"/>
        <v>1290.8</v>
      </c>
      <c r="P204" s="15">
        <f t="shared" si="23"/>
        <v>161.66</v>
      </c>
      <c r="Q204" s="15">
        <f t="shared" si="23"/>
        <v>9.18</v>
      </c>
      <c r="S204" s="32"/>
    </row>
    <row r="205" ht="0.75" customHeight="1"/>
    <row r="206" ht="15.75" hidden="1"/>
    <row r="207" ht="15.75">
      <c r="A207" s="1" t="s">
        <v>46</v>
      </c>
    </row>
    <row r="208" ht="15.75">
      <c r="A208" s="1" t="s">
        <v>47</v>
      </c>
    </row>
    <row r="209" spans="1:19" ht="15.75">
      <c r="A209" s="1" t="s">
        <v>121</v>
      </c>
      <c r="S209" s="19"/>
    </row>
    <row r="210" ht="15.75">
      <c r="A210" s="1" t="s">
        <v>117</v>
      </c>
    </row>
    <row r="211" spans="1:17" ht="15.75">
      <c r="A211" s="96" t="s">
        <v>118</v>
      </c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</row>
    <row r="212" spans="1:17" ht="15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</row>
    <row r="213" spans="1:17" ht="31.5">
      <c r="A213" s="99" t="s">
        <v>54</v>
      </c>
      <c r="B213" s="93" t="s">
        <v>6</v>
      </c>
      <c r="C213" s="94"/>
      <c r="D213" s="95"/>
      <c r="E213" s="2" t="s">
        <v>1</v>
      </c>
      <c r="F213" s="93" t="s">
        <v>7</v>
      </c>
      <c r="G213" s="94"/>
      <c r="H213" s="95"/>
      <c r="I213" s="3" t="s">
        <v>56</v>
      </c>
      <c r="J213" s="93" t="s">
        <v>59</v>
      </c>
      <c r="K213" s="94"/>
      <c r="L213" s="94"/>
      <c r="M213" s="95"/>
      <c r="N213" s="93" t="s">
        <v>61</v>
      </c>
      <c r="O213" s="94"/>
      <c r="P213" s="94"/>
      <c r="Q213" s="95"/>
    </row>
    <row r="214" spans="1:17" ht="31.5">
      <c r="A214" s="100"/>
      <c r="B214" s="5" t="s">
        <v>0</v>
      </c>
      <c r="C214" s="6"/>
      <c r="D214" s="7"/>
      <c r="E214" s="5" t="s">
        <v>2</v>
      </c>
      <c r="F214" s="8" t="s">
        <v>8</v>
      </c>
      <c r="G214" s="9"/>
      <c r="H214" s="10"/>
      <c r="I214" s="11" t="s">
        <v>10</v>
      </c>
      <c r="J214" s="90" t="s">
        <v>58</v>
      </c>
      <c r="K214" s="91"/>
      <c r="L214" s="91"/>
      <c r="M214" s="92"/>
      <c r="N214" s="90" t="s">
        <v>64</v>
      </c>
      <c r="O214" s="91"/>
      <c r="P214" s="91"/>
      <c r="Q214" s="92"/>
    </row>
    <row r="215" spans="1:17" ht="15.75">
      <c r="A215" s="101"/>
      <c r="B215" s="12"/>
      <c r="C215" s="13"/>
      <c r="D215" s="13"/>
      <c r="E215" s="14"/>
      <c r="F215" s="15" t="s">
        <v>3</v>
      </c>
      <c r="G215" s="15" t="s">
        <v>4</v>
      </c>
      <c r="H215" s="15" t="s">
        <v>5</v>
      </c>
      <c r="I215" s="16"/>
      <c r="J215" s="15" t="s">
        <v>11</v>
      </c>
      <c r="K215" s="15" t="s">
        <v>12</v>
      </c>
      <c r="L215" s="15" t="s">
        <v>13</v>
      </c>
      <c r="M215" s="15" t="s">
        <v>14</v>
      </c>
      <c r="N215" s="15" t="s">
        <v>15</v>
      </c>
      <c r="O215" s="15" t="s">
        <v>16</v>
      </c>
      <c r="P215" s="15" t="s">
        <v>17</v>
      </c>
      <c r="Q215" s="15" t="s">
        <v>18</v>
      </c>
    </row>
    <row r="216" spans="1:17" ht="15.75">
      <c r="A216" s="17">
        <v>1</v>
      </c>
      <c r="B216" s="107">
        <v>2</v>
      </c>
      <c r="C216" s="105"/>
      <c r="D216" s="106"/>
      <c r="E216" s="17">
        <v>3</v>
      </c>
      <c r="F216" s="17">
        <v>4</v>
      </c>
      <c r="G216" s="17">
        <v>5</v>
      </c>
      <c r="H216" s="17">
        <v>6</v>
      </c>
      <c r="I216" s="17">
        <v>7</v>
      </c>
      <c r="J216" s="17">
        <v>8</v>
      </c>
      <c r="K216" s="17">
        <v>9</v>
      </c>
      <c r="L216" s="17">
        <v>10</v>
      </c>
      <c r="M216" s="17">
        <v>11</v>
      </c>
      <c r="N216" s="17">
        <v>12</v>
      </c>
      <c r="O216" s="17">
        <v>13</v>
      </c>
      <c r="P216" s="17">
        <v>14</v>
      </c>
      <c r="Q216" s="17">
        <v>15</v>
      </c>
    </row>
    <row r="217" spans="1:17" ht="15.75">
      <c r="A217" s="87" t="s">
        <v>19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9"/>
    </row>
    <row r="218" spans="1:17" ht="15.75">
      <c r="A218" s="18">
        <v>340</v>
      </c>
      <c r="B218" s="98" t="s">
        <v>75</v>
      </c>
      <c r="C218" s="98"/>
      <c r="D218" s="98"/>
      <c r="E218" s="17" t="s">
        <v>113</v>
      </c>
      <c r="F218" s="17">
        <v>15</v>
      </c>
      <c r="G218" s="17">
        <v>25.1</v>
      </c>
      <c r="H218" s="17">
        <v>2.85</v>
      </c>
      <c r="I218" s="17">
        <v>298</v>
      </c>
      <c r="J218" s="17">
        <v>0.14</v>
      </c>
      <c r="K218" s="17">
        <v>0.7</v>
      </c>
      <c r="L218" s="17">
        <v>0.03</v>
      </c>
      <c r="M218" s="17">
        <v>7</v>
      </c>
      <c r="N218" s="17">
        <v>223</v>
      </c>
      <c r="O218" s="17">
        <v>389</v>
      </c>
      <c r="P218" s="17">
        <v>28.8</v>
      </c>
      <c r="Q218" s="17">
        <v>4.6</v>
      </c>
    </row>
    <row r="219" spans="1:17" ht="15.75">
      <c r="A219" s="18">
        <v>694</v>
      </c>
      <c r="B219" s="84" t="s">
        <v>85</v>
      </c>
      <c r="C219" s="85"/>
      <c r="D219" s="86"/>
      <c r="E219" s="17">
        <v>200</v>
      </c>
      <c r="F219" s="17">
        <v>4.7</v>
      </c>
      <c r="G219" s="17">
        <v>5</v>
      </c>
      <c r="H219" s="17">
        <v>31.8</v>
      </c>
      <c r="I219" s="17">
        <v>187</v>
      </c>
      <c r="J219" s="17">
        <v>0.02</v>
      </c>
      <c r="K219" s="17">
        <v>1.6</v>
      </c>
      <c r="L219" s="17">
        <v>0.02</v>
      </c>
      <c r="M219" s="17">
        <v>0.1</v>
      </c>
      <c r="N219" s="17">
        <v>153</v>
      </c>
      <c r="O219" s="17">
        <v>128</v>
      </c>
      <c r="P219" s="17">
        <v>9.4</v>
      </c>
      <c r="Q219" s="17">
        <v>0.3</v>
      </c>
    </row>
    <row r="220" spans="1:17" ht="15.75">
      <c r="A220" s="21">
        <v>96</v>
      </c>
      <c r="B220" s="84" t="s">
        <v>89</v>
      </c>
      <c r="C220" s="85"/>
      <c r="D220" s="86"/>
      <c r="E220" s="22">
        <v>10</v>
      </c>
      <c r="F220" s="17">
        <v>0.01</v>
      </c>
      <c r="G220" s="17">
        <v>8.3</v>
      </c>
      <c r="H220" s="17">
        <v>0.06</v>
      </c>
      <c r="I220" s="17">
        <v>77</v>
      </c>
      <c r="J220" s="47">
        <v>0.001</v>
      </c>
      <c r="K220" s="47">
        <v>0</v>
      </c>
      <c r="L220" s="47">
        <v>0.2</v>
      </c>
      <c r="M220" s="47">
        <v>0.1</v>
      </c>
      <c r="N220" s="47">
        <v>2.4</v>
      </c>
      <c r="O220" s="47">
        <v>3</v>
      </c>
      <c r="P220" s="47">
        <v>0.4</v>
      </c>
      <c r="Q220" s="47">
        <v>0.2</v>
      </c>
    </row>
    <row r="221" spans="1:19" ht="15.75">
      <c r="A221" s="21" t="s">
        <v>52</v>
      </c>
      <c r="B221" s="84" t="s">
        <v>31</v>
      </c>
      <c r="C221" s="85"/>
      <c r="D221" s="86"/>
      <c r="E221" s="22">
        <v>50</v>
      </c>
      <c r="F221" s="17">
        <v>3.75</v>
      </c>
      <c r="G221" s="17">
        <v>1.45</v>
      </c>
      <c r="H221" s="17">
        <v>25.7</v>
      </c>
      <c r="I221" s="17">
        <v>131</v>
      </c>
      <c r="J221" s="17">
        <v>0.055</v>
      </c>
      <c r="K221" s="17">
        <v>0</v>
      </c>
      <c r="L221" s="17">
        <v>0</v>
      </c>
      <c r="M221" s="17">
        <v>1.25</v>
      </c>
      <c r="N221" s="17">
        <v>46</v>
      </c>
      <c r="O221" s="17">
        <v>33.5</v>
      </c>
      <c r="P221" s="17">
        <v>6.5</v>
      </c>
      <c r="Q221" s="17">
        <v>0.6</v>
      </c>
      <c r="S221" s="19"/>
    </row>
    <row r="222" spans="1:17" ht="15" customHeight="1">
      <c r="A222" s="20"/>
      <c r="B222" s="84" t="s">
        <v>21</v>
      </c>
      <c r="C222" s="85"/>
      <c r="D222" s="86"/>
      <c r="E222" s="17"/>
      <c r="F222" s="15">
        <f aca="true" t="shared" si="24" ref="F222:Q222">SUM(F218:F221)</f>
        <v>23.46</v>
      </c>
      <c r="G222" s="15">
        <f t="shared" si="24"/>
        <v>39.85000000000001</v>
      </c>
      <c r="H222" s="15">
        <f t="shared" si="24"/>
        <v>60.41</v>
      </c>
      <c r="I222" s="15">
        <f t="shared" si="24"/>
        <v>693</v>
      </c>
      <c r="J222" s="15">
        <f t="shared" si="24"/>
        <v>0.216</v>
      </c>
      <c r="K222" s="15">
        <f t="shared" si="24"/>
        <v>2.3</v>
      </c>
      <c r="L222" s="15">
        <f t="shared" si="24"/>
        <v>0.25</v>
      </c>
      <c r="M222" s="15">
        <f t="shared" si="24"/>
        <v>8.45</v>
      </c>
      <c r="N222" s="15">
        <f t="shared" si="24"/>
        <v>424.4</v>
      </c>
      <c r="O222" s="15">
        <f t="shared" si="24"/>
        <v>553.5</v>
      </c>
      <c r="P222" s="15">
        <f t="shared" si="24"/>
        <v>45.1</v>
      </c>
      <c r="Q222" s="15">
        <f t="shared" si="24"/>
        <v>5.699999999999999</v>
      </c>
    </row>
    <row r="223" spans="1:17" ht="15.75">
      <c r="A223" s="87" t="s">
        <v>22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9"/>
    </row>
    <row r="224" spans="1:17" ht="15.75">
      <c r="A224" s="59">
        <v>515</v>
      </c>
      <c r="B224" s="84" t="s">
        <v>102</v>
      </c>
      <c r="C224" s="85"/>
      <c r="D224" s="86"/>
      <c r="E224" s="42">
        <v>100</v>
      </c>
      <c r="F224" s="17">
        <v>3</v>
      </c>
      <c r="G224" s="17">
        <v>3.9</v>
      </c>
      <c r="H224" s="17">
        <v>6.3</v>
      </c>
      <c r="I224" s="17">
        <v>94</v>
      </c>
      <c r="J224" s="17">
        <v>0</v>
      </c>
      <c r="K224" s="17">
        <v>5.6</v>
      </c>
      <c r="L224" s="17">
        <v>0.06</v>
      </c>
      <c r="M224" s="17">
        <v>0</v>
      </c>
      <c r="N224" s="17">
        <v>46</v>
      </c>
      <c r="O224" s="17">
        <v>48</v>
      </c>
      <c r="P224" s="17">
        <v>28</v>
      </c>
      <c r="Q224" s="17">
        <v>0.9</v>
      </c>
    </row>
    <row r="225" spans="1:19" ht="15.75">
      <c r="A225" s="21">
        <v>124</v>
      </c>
      <c r="B225" s="84" t="s">
        <v>67</v>
      </c>
      <c r="C225" s="85"/>
      <c r="D225" s="86"/>
      <c r="E225" s="17">
        <v>250</v>
      </c>
      <c r="F225" s="17">
        <v>2</v>
      </c>
      <c r="G225" s="17">
        <v>4.3</v>
      </c>
      <c r="H225" s="17">
        <v>10</v>
      </c>
      <c r="I225" s="17">
        <v>88</v>
      </c>
      <c r="J225" s="17">
        <v>0.03</v>
      </c>
      <c r="K225" s="17">
        <v>8</v>
      </c>
      <c r="L225" s="17">
        <v>0.005</v>
      </c>
      <c r="M225" s="17">
        <v>0.1</v>
      </c>
      <c r="N225" s="17">
        <v>22.5</v>
      </c>
      <c r="O225" s="17">
        <v>86.5</v>
      </c>
      <c r="P225" s="17">
        <v>11.5</v>
      </c>
      <c r="Q225" s="17">
        <v>0.4</v>
      </c>
      <c r="S225" s="60"/>
    </row>
    <row r="226" spans="1:17" ht="15.75">
      <c r="A226" s="21">
        <v>332</v>
      </c>
      <c r="B226" s="84" t="s">
        <v>68</v>
      </c>
      <c r="C226" s="85"/>
      <c r="D226" s="86"/>
      <c r="E226" s="50">
        <v>180</v>
      </c>
      <c r="F226" s="29">
        <v>6.3</v>
      </c>
      <c r="G226" s="29">
        <v>7.4</v>
      </c>
      <c r="H226" s="29">
        <v>67.3</v>
      </c>
      <c r="I226" s="29">
        <v>265</v>
      </c>
      <c r="J226" s="29">
        <v>0</v>
      </c>
      <c r="K226" s="29">
        <v>1.2</v>
      </c>
      <c r="L226" s="29">
        <v>0</v>
      </c>
      <c r="M226" s="29">
        <v>6.7</v>
      </c>
      <c r="N226" s="29">
        <v>7</v>
      </c>
      <c r="O226" s="29">
        <v>68.5</v>
      </c>
      <c r="P226" s="29">
        <v>6</v>
      </c>
      <c r="Q226" s="29">
        <v>0.6</v>
      </c>
    </row>
    <row r="227" spans="1:19" ht="15.75">
      <c r="A227" s="27">
        <v>413</v>
      </c>
      <c r="B227" s="84" t="s">
        <v>103</v>
      </c>
      <c r="C227" s="85"/>
      <c r="D227" s="86"/>
      <c r="E227" s="61" t="s">
        <v>88</v>
      </c>
      <c r="F227" s="29">
        <v>11.3</v>
      </c>
      <c r="G227" s="29">
        <v>12.7</v>
      </c>
      <c r="H227" s="29">
        <v>1.9</v>
      </c>
      <c r="I227" s="29">
        <v>151</v>
      </c>
      <c r="J227" s="29">
        <v>0.19</v>
      </c>
      <c r="K227" s="29">
        <v>4.3</v>
      </c>
      <c r="L227" s="29">
        <v>0</v>
      </c>
      <c r="M227" s="29">
        <v>35</v>
      </c>
      <c r="N227" s="29">
        <v>305</v>
      </c>
      <c r="O227" s="29">
        <v>309</v>
      </c>
      <c r="P227" s="29">
        <v>20</v>
      </c>
      <c r="Q227" s="29">
        <v>1.8</v>
      </c>
      <c r="S227" s="19"/>
    </row>
    <row r="228" spans="1:17" ht="15.75">
      <c r="A228" s="21">
        <v>638</v>
      </c>
      <c r="B228" s="84" t="s">
        <v>77</v>
      </c>
      <c r="C228" s="85"/>
      <c r="D228" s="86"/>
      <c r="E228" s="50">
        <v>200</v>
      </c>
      <c r="F228" s="29">
        <v>1.2</v>
      </c>
      <c r="G228" s="29">
        <v>0</v>
      </c>
      <c r="H228" s="29">
        <v>31.6</v>
      </c>
      <c r="I228" s="29">
        <v>126</v>
      </c>
      <c r="J228" s="29">
        <v>0.007</v>
      </c>
      <c r="K228" s="29">
        <v>0.8</v>
      </c>
      <c r="L228" s="29">
        <v>0.01</v>
      </c>
      <c r="M228" s="29">
        <v>0</v>
      </c>
      <c r="N228" s="29">
        <v>12</v>
      </c>
      <c r="O228" s="29">
        <v>11.1</v>
      </c>
      <c r="P228" s="29">
        <v>7.1</v>
      </c>
      <c r="Q228" s="29">
        <v>0.3</v>
      </c>
    </row>
    <row r="229" spans="1:17" ht="15.75">
      <c r="A229" s="21" t="s">
        <v>52</v>
      </c>
      <c r="B229" s="84" t="s">
        <v>76</v>
      </c>
      <c r="C229" s="85"/>
      <c r="D229" s="86"/>
      <c r="E229" s="22">
        <v>50</v>
      </c>
      <c r="F229" s="17">
        <v>3.9</v>
      </c>
      <c r="G229" s="17">
        <v>0.7</v>
      </c>
      <c r="H229" s="17">
        <v>18.2</v>
      </c>
      <c r="I229" s="17">
        <v>105</v>
      </c>
      <c r="J229" s="17">
        <v>0.1</v>
      </c>
      <c r="K229" s="17">
        <v>0</v>
      </c>
      <c r="L229" s="17">
        <v>0.05</v>
      </c>
      <c r="M229" s="17">
        <v>1.15</v>
      </c>
      <c r="N229" s="17">
        <v>15.5</v>
      </c>
      <c r="O229" s="17">
        <v>97</v>
      </c>
      <c r="P229" s="17">
        <v>8.5</v>
      </c>
      <c r="Q229" s="17">
        <v>2.3</v>
      </c>
    </row>
    <row r="230" spans="1:19" ht="15.75">
      <c r="A230" s="21" t="s">
        <v>52</v>
      </c>
      <c r="B230" s="23" t="s">
        <v>70</v>
      </c>
      <c r="C230" s="24"/>
      <c r="D230" s="25"/>
      <c r="E230" s="22">
        <v>50</v>
      </c>
      <c r="F230" s="17">
        <v>3.8</v>
      </c>
      <c r="G230" s="17">
        <v>0.4</v>
      </c>
      <c r="H230" s="17">
        <v>18.9</v>
      </c>
      <c r="I230" s="17">
        <v>118</v>
      </c>
      <c r="J230" s="17">
        <v>0.06</v>
      </c>
      <c r="K230" s="17">
        <v>0</v>
      </c>
      <c r="L230" s="17">
        <v>0</v>
      </c>
      <c r="M230" s="17">
        <v>0.55</v>
      </c>
      <c r="N230" s="17">
        <v>46</v>
      </c>
      <c r="O230" s="17">
        <v>33.5</v>
      </c>
      <c r="P230" s="17">
        <v>7</v>
      </c>
      <c r="Q230" s="17">
        <v>0.55</v>
      </c>
      <c r="S230" s="32"/>
    </row>
    <row r="231" spans="1:17" ht="14.25" customHeight="1">
      <c r="A231" s="21"/>
      <c r="B231" s="98" t="s">
        <v>28</v>
      </c>
      <c r="C231" s="98"/>
      <c r="D231" s="98"/>
      <c r="E231" s="62"/>
      <c r="F231" s="48">
        <f aca="true" t="shared" si="25" ref="F231:Q231">SUM(F224:F230)</f>
        <v>31.5</v>
      </c>
      <c r="G231" s="48">
        <f t="shared" si="25"/>
        <v>29.399999999999995</v>
      </c>
      <c r="H231" s="48">
        <f t="shared" si="25"/>
        <v>154.2</v>
      </c>
      <c r="I231" s="48">
        <f t="shared" si="25"/>
        <v>947</v>
      </c>
      <c r="J231" s="48">
        <f t="shared" si="25"/>
        <v>0.387</v>
      </c>
      <c r="K231" s="48">
        <f t="shared" si="25"/>
        <v>19.9</v>
      </c>
      <c r="L231" s="48">
        <f t="shared" si="25"/>
        <v>0.125</v>
      </c>
      <c r="M231" s="48">
        <f t="shared" si="25"/>
        <v>43.49999999999999</v>
      </c>
      <c r="N231" s="48">
        <f t="shared" si="25"/>
        <v>454</v>
      </c>
      <c r="O231" s="48">
        <f t="shared" si="25"/>
        <v>653.6</v>
      </c>
      <c r="P231" s="48">
        <f t="shared" si="25"/>
        <v>88.1</v>
      </c>
      <c r="Q231" s="48">
        <f t="shared" si="25"/>
        <v>6.85</v>
      </c>
    </row>
    <row r="232" spans="1:17" ht="15.75" hidden="1">
      <c r="A232" s="104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6"/>
    </row>
    <row r="233" spans="1:17" ht="15.75" hidden="1">
      <c r="A233" s="20"/>
      <c r="B233" s="82"/>
      <c r="C233" s="82"/>
      <c r="D233" s="82"/>
      <c r="E233" s="17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 ht="15.75" hidden="1">
      <c r="A234" s="21"/>
      <c r="B234" s="79"/>
      <c r="C234" s="80"/>
      <c r="D234" s="81"/>
      <c r="E234" s="78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0.75" customHeight="1">
      <c r="A235" s="21"/>
      <c r="B235" s="98" t="s">
        <v>28</v>
      </c>
      <c r="C235" s="98"/>
      <c r="D235" s="98"/>
      <c r="E235" s="62"/>
      <c r="F235" s="48">
        <f>SUM(F233:F234)</f>
        <v>0</v>
      </c>
      <c r="G235" s="48">
        <f aca="true" t="shared" si="26" ref="G235:Q235">SUM(G233:G234)</f>
        <v>0</v>
      </c>
      <c r="H235" s="48">
        <f t="shared" si="26"/>
        <v>0</v>
      </c>
      <c r="I235" s="48">
        <f t="shared" si="26"/>
        <v>0</v>
      </c>
      <c r="J235" s="48">
        <f t="shared" si="26"/>
        <v>0</v>
      </c>
      <c r="K235" s="48">
        <f t="shared" si="26"/>
        <v>0</v>
      </c>
      <c r="L235" s="48">
        <f t="shared" si="26"/>
        <v>0</v>
      </c>
      <c r="M235" s="48">
        <f t="shared" si="26"/>
        <v>0</v>
      </c>
      <c r="N235" s="48">
        <f t="shared" si="26"/>
        <v>0</v>
      </c>
      <c r="O235" s="48">
        <f t="shared" si="26"/>
        <v>0</v>
      </c>
      <c r="P235" s="48">
        <f t="shared" si="26"/>
        <v>0</v>
      </c>
      <c r="Q235" s="48">
        <f t="shared" si="26"/>
        <v>0</v>
      </c>
    </row>
    <row r="236" spans="1:19" ht="15" customHeight="1">
      <c r="A236" s="20"/>
      <c r="B236" s="84" t="s">
        <v>29</v>
      </c>
      <c r="C236" s="85"/>
      <c r="D236" s="86"/>
      <c r="E236" s="17"/>
      <c r="F236" s="15">
        <f>F222+F231+F235</f>
        <v>54.96</v>
      </c>
      <c r="G236" s="15">
        <f aca="true" t="shared" si="27" ref="G236:Q236">G222+G231+G235</f>
        <v>69.25</v>
      </c>
      <c r="H236" s="15">
        <f t="shared" si="27"/>
        <v>214.60999999999999</v>
      </c>
      <c r="I236" s="15">
        <f t="shared" si="27"/>
        <v>1640</v>
      </c>
      <c r="J236" s="15">
        <f t="shared" si="27"/>
        <v>0.603</v>
      </c>
      <c r="K236" s="15">
        <f t="shared" si="27"/>
        <v>22.2</v>
      </c>
      <c r="L236" s="15">
        <f t="shared" si="27"/>
        <v>0.375</v>
      </c>
      <c r="M236" s="15">
        <f t="shared" si="27"/>
        <v>51.94999999999999</v>
      </c>
      <c r="N236" s="15">
        <f t="shared" si="27"/>
        <v>878.4</v>
      </c>
      <c r="O236" s="15">
        <f t="shared" si="27"/>
        <v>1207.1</v>
      </c>
      <c r="P236" s="15">
        <f t="shared" si="27"/>
        <v>133.2</v>
      </c>
      <c r="Q236" s="15">
        <f t="shared" si="27"/>
        <v>12.549999999999999</v>
      </c>
      <c r="S236" s="32"/>
    </row>
    <row r="237" ht="15.75" hidden="1">
      <c r="S237" s="19"/>
    </row>
    <row r="238" ht="15.75" hidden="1"/>
    <row r="239" ht="15.75">
      <c r="A239" s="1" t="s">
        <v>48</v>
      </c>
    </row>
    <row r="240" ht="15.75">
      <c r="A240" s="1" t="s">
        <v>45</v>
      </c>
    </row>
    <row r="241" ht="15.75">
      <c r="A241" s="1" t="s">
        <v>121</v>
      </c>
    </row>
    <row r="242" ht="15.75">
      <c r="A242" s="1" t="s">
        <v>117</v>
      </c>
    </row>
    <row r="243" spans="1:17" ht="15.75">
      <c r="A243" s="96" t="s">
        <v>118</v>
      </c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</row>
    <row r="244" spans="1:17" ht="15.75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</row>
    <row r="245" spans="1:17" ht="31.5">
      <c r="A245" s="99" t="s">
        <v>54</v>
      </c>
      <c r="B245" s="93" t="s">
        <v>6</v>
      </c>
      <c r="C245" s="94"/>
      <c r="D245" s="95"/>
      <c r="E245" s="2" t="s">
        <v>1</v>
      </c>
      <c r="F245" s="93" t="s">
        <v>7</v>
      </c>
      <c r="G245" s="94"/>
      <c r="H245" s="95"/>
      <c r="I245" s="3" t="s">
        <v>56</v>
      </c>
      <c r="J245" s="93" t="s">
        <v>59</v>
      </c>
      <c r="K245" s="94"/>
      <c r="L245" s="94"/>
      <c r="M245" s="95"/>
      <c r="N245" s="93" t="s">
        <v>61</v>
      </c>
      <c r="O245" s="94"/>
      <c r="P245" s="94"/>
      <c r="Q245" s="95"/>
    </row>
    <row r="246" spans="1:17" ht="31.5">
      <c r="A246" s="100"/>
      <c r="B246" s="108" t="s">
        <v>0</v>
      </c>
      <c r="C246" s="109"/>
      <c r="D246" s="110"/>
      <c r="E246" s="5" t="s">
        <v>2</v>
      </c>
      <c r="F246" s="108" t="s">
        <v>8</v>
      </c>
      <c r="G246" s="109"/>
      <c r="H246" s="110"/>
      <c r="I246" s="11" t="s">
        <v>10</v>
      </c>
      <c r="J246" s="108" t="s">
        <v>58</v>
      </c>
      <c r="K246" s="109"/>
      <c r="L246" s="109"/>
      <c r="M246" s="110"/>
      <c r="N246" s="5" t="s">
        <v>62</v>
      </c>
      <c r="O246" s="6"/>
      <c r="P246" s="6"/>
      <c r="Q246" s="7"/>
    </row>
    <row r="247" spans="1:17" ht="15.75">
      <c r="A247" s="101"/>
      <c r="B247" s="12"/>
      <c r="C247" s="13"/>
      <c r="D247" s="13"/>
      <c r="E247" s="57"/>
      <c r="F247" s="15" t="s">
        <v>3</v>
      </c>
      <c r="G247" s="15" t="s">
        <v>4</v>
      </c>
      <c r="H247" s="15" t="s">
        <v>5</v>
      </c>
      <c r="I247" s="16"/>
      <c r="J247" s="15" t="s">
        <v>11</v>
      </c>
      <c r="K247" s="15" t="s">
        <v>12</v>
      </c>
      <c r="L247" s="15" t="s">
        <v>13</v>
      </c>
      <c r="M247" s="15" t="s">
        <v>14</v>
      </c>
      <c r="N247" s="15" t="s">
        <v>15</v>
      </c>
      <c r="O247" s="15" t="s">
        <v>16</v>
      </c>
      <c r="P247" s="15" t="s">
        <v>17</v>
      </c>
      <c r="Q247" s="15" t="s">
        <v>18</v>
      </c>
    </row>
    <row r="248" spans="1:17" ht="15.75">
      <c r="A248" s="17">
        <v>1</v>
      </c>
      <c r="B248" s="107">
        <v>2</v>
      </c>
      <c r="C248" s="105"/>
      <c r="D248" s="106"/>
      <c r="E248" s="17">
        <v>3</v>
      </c>
      <c r="F248" s="17">
        <v>4</v>
      </c>
      <c r="G248" s="17">
        <v>5</v>
      </c>
      <c r="H248" s="17">
        <v>6</v>
      </c>
      <c r="I248" s="17">
        <v>7</v>
      </c>
      <c r="J248" s="17">
        <v>8</v>
      </c>
      <c r="K248" s="17">
        <v>9</v>
      </c>
      <c r="L248" s="17">
        <v>10</v>
      </c>
      <c r="M248" s="17">
        <v>11</v>
      </c>
      <c r="N248" s="17">
        <v>12</v>
      </c>
      <c r="O248" s="17">
        <v>13</v>
      </c>
      <c r="P248" s="17">
        <v>14</v>
      </c>
      <c r="Q248" s="17">
        <v>15</v>
      </c>
    </row>
    <row r="249" spans="3:17" ht="15.75">
      <c r="C249" s="39"/>
      <c r="D249" s="39"/>
      <c r="E249" s="39"/>
      <c r="F249" s="63"/>
      <c r="G249" s="39"/>
      <c r="H249" s="63" t="s">
        <v>19</v>
      </c>
      <c r="I249" s="39"/>
      <c r="J249" s="39"/>
      <c r="K249" s="39"/>
      <c r="L249" s="39"/>
      <c r="M249" s="39"/>
      <c r="N249" s="39"/>
      <c r="O249" s="39"/>
      <c r="P249" s="39"/>
      <c r="Q249" s="40"/>
    </row>
    <row r="250" spans="1:17" ht="15.75">
      <c r="A250" s="21">
        <v>384</v>
      </c>
      <c r="B250" s="84" t="s">
        <v>78</v>
      </c>
      <c r="C250" s="85"/>
      <c r="D250" s="86"/>
      <c r="E250" s="42" t="s">
        <v>20</v>
      </c>
      <c r="F250" s="42">
        <v>4.4</v>
      </c>
      <c r="G250" s="42">
        <v>8.6</v>
      </c>
      <c r="H250" s="42">
        <v>31.7</v>
      </c>
      <c r="I250" s="42">
        <v>295</v>
      </c>
      <c r="J250" s="42">
        <v>0.08</v>
      </c>
      <c r="K250" s="42">
        <v>0.9</v>
      </c>
      <c r="L250" s="42">
        <v>0.04</v>
      </c>
      <c r="M250" s="42">
        <v>0.1</v>
      </c>
      <c r="N250" s="42">
        <v>183.8</v>
      </c>
      <c r="O250" s="42">
        <v>311.9</v>
      </c>
      <c r="P250" s="42">
        <v>0.04</v>
      </c>
      <c r="Q250" s="42">
        <v>0.54</v>
      </c>
    </row>
    <row r="251" spans="1:19" ht="15.75">
      <c r="A251" s="18">
        <v>692</v>
      </c>
      <c r="B251" s="84" t="s">
        <v>81</v>
      </c>
      <c r="C251" s="85"/>
      <c r="D251" s="86"/>
      <c r="E251" s="17">
        <v>200</v>
      </c>
      <c r="F251" s="17">
        <v>4.2</v>
      </c>
      <c r="G251" s="17">
        <v>4.6</v>
      </c>
      <c r="H251" s="17">
        <v>26.5</v>
      </c>
      <c r="I251" s="17">
        <v>159</v>
      </c>
      <c r="J251" s="17">
        <v>0.01</v>
      </c>
      <c r="K251" s="17">
        <v>0.1</v>
      </c>
      <c r="L251" s="17">
        <v>0</v>
      </c>
      <c r="M251" s="17">
        <v>0</v>
      </c>
      <c r="N251" s="17">
        <v>28</v>
      </c>
      <c r="O251" s="17">
        <v>48</v>
      </c>
      <c r="P251" s="17">
        <v>0</v>
      </c>
      <c r="Q251" s="17">
        <v>0</v>
      </c>
      <c r="S251" s="19"/>
    </row>
    <row r="252" spans="1:17" ht="15" customHeight="1">
      <c r="A252" s="21">
        <v>377</v>
      </c>
      <c r="B252" s="84" t="s">
        <v>40</v>
      </c>
      <c r="C252" s="85"/>
      <c r="D252" s="86"/>
      <c r="E252" s="22">
        <v>40</v>
      </c>
      <c r="F252" s="17">
        <v>5.1</v>
      </c>
      <c r="G252" s="17">
        <v>4.6</v>
      </c>
      <c r="H252" s="17">
        <v>0.3</v>
      </c>
      <c r="I252" s="17">
        <v>86</v>
      </c>
      <c r="J252" s="17">
        <v>0.03</v>
      </c>
      <c r="K252" s="17">
        <v>0</v>
      </c>
      <c r="L252" s="17">
        <v>0.1</v>
      </c>
      <c r="M252" s="17">
        <v>0.24</v>
      </c>
      <c r="N252" s="17">
        <v>22</v>
      </c>
      <c r="O252" s="17">
        <v>136.8</v>
      </c>
      <c r="P252" s="17">
        <v>4.8</v>
      </c>
      <c r="Q252" s="17">
        <v>1</v>
      </c>
    </row>
    <row r="253" spans="1:19" ht="15.75">
      <c r="A253" s="21" t="s">
        <v>57</v>
      </c>
      <c r="B253" s="84" t="s">
        <v>31</v>
      </c>
      <c r="C253" s="85"/>
      <c r="D253" s="86"/>
      <c r="E253" s="22">
        <v>50</v>
      </c>
      <c r="F253" s="17">
        <v>3.75</v>
      </c>
      <c r="G253" s="17">
        <v>1.45</v>
      </c>
      <c r="H253" s="17">
        <v>25.7</v>
      </c>
      <c r="I253" s="17">
        <v>131</v>
      </c>
      <c r="J253" s="17">
        <v>0.055</v>
      </c>
      <c r="K253" s="17">
        <v>0</v>
      </c>
      <c r="L253" s="17">
        <v>0</v>
      </c>
      <c r="M253" s="17">
        <v>1.25</v>
      </c>
      <c r="N253" s="17">
        <v>46</v>
      </c>
      <c r="O253" s="17">
        <v>33.5</v>
      </c>
      <c r="P253" s="17">
        <v>6.5</v>
      </c>
      <c r="Q253" s="17">
        <v>0.6</v>
      </c>
      <c r="S253" s="19"/>
    </row>
    <row r="254" spans="1:17" ht="15.75">
      <c r="A254" s="21">
        <v>627</v>
      </c>
      <c r="B254" s="23" t="s">
        <v>111</v>
      </c>
      <c r="C254" s="24"/>
      <c r="D254" s="25"/>
      <c r="E254" s="64">
        <v>100</v>
      </c>
      <c r="F254" s="17">
        <v>1.1</v>
      </c>
      <c r="G254" s="17">
        <v>0</v>
      </c>
      <c r="H254" s="17">
        <v>14.7</v>
      </c>
      <c r="I254" s="17">
        <v>62</v>
      </c>
      <c r="J254" s="17">
        <v>0.05</v>
      </c>
      <c r="K254" s="17">
        <v>10</v>
      </c>
      <c r="L254" s="17">
        <v>0</v>
      </c>
      <c r="M254" s="17">
        <v>0.6</v>
      </c>
      <c r="N254" s="17">
        <v>8</v>
      </c>
      <c r="O254" s="17">
        <v>28</v>
      </c>
      <c r="P254" s="17">
        <v>42</v>
      </c>
      <c r="Q254" s="17">
        <v>0.6</v>
      </c>
    </row>
    <row r="255" spans="1:17" ht="15.75">
      <c r="A255" s="27"/>
      <c r="B255" s="84" t="s">
        <v>21</v>
      </c>
      <c r="C255" s="85"/>
      <c r="D255" s="86"/>
      <c r="E255" s="64"/>
      <c r="F255" s="15">
        <f aca="true" t="shared" si="28" ref="F255:Q255">SUM(F250:F254)</f>
        <v>18.550000000000004</v>
      </c>
      <c r="G255" s="15">
        <f t="shared" si="28"/>
        <v>19.249999999999996</v>
      </c>
      <c r="H255" s="15">
        <f t="shared" si="28"/>
        <v>98.9</v>
      </c>
      <c r="I255" s="15">
        <f t="shared" si="28"/>
        <v>733</v>
      </c>
      <c r="J255" s="15">
        <f t="shared" si="28"/>
        <v>0.22499999999999998</v>
      </c>
      <c r="K255" s="15">
        <f t="shared" si="28"/>
        <v>11</v>
      </c>
      <c r="L255" s="15">
        <f t="shared" si="28"/>
        <v>0.14</v>
      </c>
      <c r="M255" s="15">
        <f t="shared" si="28"/>
        <v>2.19</v>
      </c>
      <c r="N255" s="15">
        <f t="shared" si="28"/>
        <v>287.8</v>
      </c>
      <c r="O255" s="15">
        <f t="shared" si="28"/>
        <v>558.2</v>
      </c>
      <c r="P255" s="15">
        <f t="shared" si="28"/>
        <v>53.34</v>
      </c>
      <c r="Q255" s="15">
        <f t="shared" si="28"/>
        <v>2.74</v>
      </c>
    </row>
    <row r="256" spans="1:17" ht="15.75">
      <c r="A256" s="87" t="s">
        <v>22</v>
      </c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9"/>
    </row>
    <row r="257" spans="1:17" ht="15.75">
      <c r="A257" s="59">
        <v>576</v>
      </c>
      <c r="B257" s="84" t="s">
        <v>95</v>
      </c>
      <c r="C257" s="85"/>
      <c r="D257" s="86"/>
      <c r="E257" s="17">
        <v>100</v>
      </c>
      <c r="F257" s="17">
        <v>0.8</v>
      </c>
      <c r="G257" s="17">
        <v>0.1</v>
      </c>
      <c r="H257" s="17">
        <v>2.6</v>
      </c>
      <c r="I257" s="17">
        <v>14</v>
      </c>
      <c r="J257" s="17">
        <v>0</v>
      </c>
      <c r="K257" s="17">
        <v>2.8</v>
      </c>
      <c r="L257" s="17">
        <v>0.03</v>
      </c>
      <c r="M257" s="17">
        <v>0</v>
      </c>
      <c r="N257" s="17">
        <v>23</v>
      </c>
      <c r="O257" s="17">
        <v>24</v>
      </c>
      <c r="P257" s="17">
        <v>14</v>
      </c>
      <c r="Q257" s="17">
        <v>0.6</v>
      </c>
    </row>
    <row r="258" spans="1:17" ht="15.75">
      <c r="A258" s="18">
        <v>140</v>
      </c>
      <c r="B258" s="85" t="s">
        <v>96</v>
      </c>
      <c r="C258" s="85"/>
      <c r="D258" s="86"/>
      <c r="E258" s="42" t="s">
        <v>27</v>
      </c>
      <c r="F258" s="42">
        <v>2.9</v>
      </c>
      <c r="G258" s="42">
        <v>2.5</v>
      </c>
      <c r="H258" s="42">
        <v>21</v>
      </c>
      <c r="I258" s="42">
        <v>112</v>
      </c>
      <c r="J258" s="42">
        <v>0.05</v>
      </c>
      <c r="K258" s="42">
        <v>4</v>
      </c>
      <c r="L258" s="42">
        <v>0.27</v>
      </c>
      <c r="M258" s="42">
        <v>0.4</v>
      </c>
      <c r="N258" s="42">
        <v>9.6</v>
      </c>
      <c r="O258" s="42">
        <v>131.2</v>
      </c>
      <c r="P258" s="42">
        <v>12.1</v>
      </c>
      <c r="Q258" s="42">
        <v>0.5</v>
      </c>
    </row>
    <row r="259" spans="1:17" ht="15.75">
      <c r="A259" s="21">
        <v>509</v>
      </c>
      <c r="B259" s="84" t="s">
        <v>34</v>
      </c>
      <c r="C259" s="85"/>
      <c r="D259" s="86"/>
      <c r="E259" s="28">
        <v>180</v>
      </c>
      <c r="F259" s="29">
        <v>10.4</v>
      </c>
      <c r="G259" s="29">
        <v>9.4</v>
      </c>
      <c r="H259" s="29">
        <v>51.1</v>
      </c>
      <c r="I259" s="29">
        <v>334</v>
      </c>
      <c r="J259" s="29">
        <v>0.1</v>
      </c>
      <c r="K259" s="29">
        <v>2.1</v>
      </c>
      <c r="L259" s="29">
        <v>0.008</v>
      </c>
      <c r="M259" s="29">
        <v>1.7</v>
      </c>
      <c r="N259" s="29">
        <v>68.4</v>
      </c>
      <c r="O259" s="29">
        <v>112.3</v>
      </c>
      <c r="P259" s="29">
        <v>56.1</v>
      </c>
      <c r="Q259" s="29">
        <v>1.9</v>
      </c>
    </row>
    <row r="260" spans="1:17" ht="15.75">
      <c r="A260" s="18">
        <v>493</v>
      </c>
      <c r="B260" s="23" t="s">
        <v>105</v>
      </c>
      <c r="C260" s="24"/>
      <c r="D260" s="25"/>
      <c r="E260" s="50" t="s">
        <v>116</v>
      </c>
      <c r="F260" s="51">
        <v>11.7</v>
      </c>
      <c r="G260" s="51">
        <v>1</v>
      </c>
      <c r="H260" s="51">
        <v>5.7</v>
      </c>
      <c r="I260" s="51">
        <v>168</v>
      </c>
      <c r="J260" s="51">
        <v>0.09</v>
      </c>
      <c r="K260" s="51">
        <v>6.9</v>
      </c>
      <c r="L260" s="51">
        <v>0.2</v>
      </c>
      <c r="M260" s="51">
        <v>0.15</v>
      </c>
      <c r="N260" s="51">
        <v>22.5</v>
      </c>
      <c r="O260" s="51">
        <v>252</v>
      </c>
      <c r="P260" s="51">
        <v>58.5</v>
      </c>
      <c r="Q260" s="51">
        <v>3.2</v>
      </c>
    </row>
    <row r="261" spans="1:19" ht="15.75">
      <c r="A261" s="65" t="s">
        <v>57</v>
      </c>
      <c r="B261" s="84" t="s">
        <v>131</v>
      </c>
      <c r="C261" s="85"/>
      <c r="D261" s="86"/>
      <c r="E261" s="50">
        <v>200</v>
      </c>
      <c r="F261" s="51">
        <v>1.2</v>
      </c>
      <c r="G261" s="51">
        <v>0</v>
      </c>
      <c r="H261" s="51">
        <v>21.6</v>
      </c>
      <c r="I261" s="51">
        <v>126</v>
      </c>
      <c r="J261" s="51">
        <v>0.02</v>
      </c>
      <c r="K261" s="51">
        <v>8</v>
      </c>
      <c r="L261" s="51">
        <v>0.02</v>
      </c>
      <c r="M261" s="51">
        <v>0.8</v>
      </c>
      <c r="N261" s="51">
        <v>20</v>
      </c>
      <c r="O261" s="51">
        <v>18</v>
      </c>
      <c r="P261" s="51">
        <v>10</v>
      </c>
      <c r="Q261" s="51">
        <v>0.2</v>
      </c>
      <c r="S261" s="19"/>
    </row>
    <row r="262" spans="1:17" ht="15.75">
      <c r="A262" s="21" t="s">
        <v>52</v>
      </c>
      <c r="B262" s="84" t="s">
        <v>76</v>
      </c>
      <c r="C262" s="85"/>
      <c r="D262" s="86"/>
      <c r="E262" s="22">
        <v>50</v>
      </c>
      <c r="F262" s="17">
        <v>3.9</v>
      </c>
      <c r="G262" s="17">
        <v>0.7</v>
      </c>
      <c r="H262" s="17">
        <v>18.2</v>
      </c>
      <c r="I262" s="17">
        <v>105</v>
      </c>
      <c r="J262" s="17">
        <v>0.1</v>
      </c>
      <c r="K262" s="17">
        <v>0</v>
      </c>
      <c r="L262" s="17">
        <v>0.05</v>
      </c>
      <c r="M262" s="17">
        <v>1.15</v>
      </c>
      <c r="N262" s="17">
        <v>15.5</v>
      </c>
      <c r="O262" s="17">
        <v>97</v>
      </c>
      <c r="P262" s="17">
        <v>8.5</v>
      </c>
      <c r="Q262" s="17">
        <v>2.3</v>
      </c>
    </row>
    <row r="263" spans="1:17" ht="15.75">
      <c r="A263" s="21" t="s">
        <v>52</v>
      </c>
      <c r="B263" s="84" t="s">
        <v>70</v>
      </c>
      <c r="C263" s="85"/>
      <c r="D263" s="86"/>
      <c r="E263" s="22">
        <v>50</v>
      </c>
      <c r="F263" s="17">
        <v>3.8</v>
      </c>
      <c r="G263" s="17">
        <v>0.4</v>
      </c>
      <c r="H263" s="17">
        <v>18.9</v>
      </c>
      <c r="I263" s="17">
        <v>118</v>
      </c>
      <c r="J263" s="17">
        <v>0.06</v>
      </c>
      <c r="K263" s="17">
        <v>0</v>
      </c>
      <c r="L263" s="17">
        <v>0</v>
      </c>
      <c r="M263" s="17">
        <v>0.55</v>
      </c>
      <c r="N263" s="17">
        <v>46</v>
      </c>
      <c r="O263" s="17">
        <v>33.5</v>
      </c>
      <c r="P263" s="17">
        <v>7</v>
      </c>
      <c r="Q263" s="17">
        <v>0.55</v>
      </c>
    </row>
    <row r="264" spans="1:17" ht="15" customHeight="1">
      <c r="A264" s="27"/>
      <c r="B264" s="98" t="s">
        <v>28</v>
      </c>
      <c r="C264" s="98"/>
      <c r="D264" s="98"/>
      <c r="E264" s="62"/>
      <c r="F264" s="48">
        <f aca="true" t="shared" si="29" ref="F264:Q264">SUM(F257:F263)</f>
        <v>34.699999999999996</v>
      </c>
      <c r="G264" s="48">
        <f t="shared" si="29"/>
        <v>14.1</v>
      </c>
      <c r="H264" s="48">
        <f t="shared" si="29"/>
        <v>139.1</v>
      </c>
      <c r="I264" s="48">
        <f t="shared" si="29"/>
        <v>977</v>
      </c>
      <c r="J264" s="48">
        <f t="shared" si="29"/>
        <v>0.42</v>
      </c>
      <c r="K264" s="48">
        <f t="shared" si="29"/>
        <v>23.8</v>
      </c>
      <c r="L264" s="48">
        <f t="shared" si="29"/>
        <v>0.5780000000000001</v>
      </c>
      <c r="M264" s="48">
        <f t="shared" si="29"/>
        <v>4.749999999999999</v>
      </c>
      <c r="N264" s="48">
        <f t="shared" si="29"/>
        <v>205</v>
      </c>
      <c r="O264" s="48">
        <f t="shared" si="29"/>
        <v>668</v>
      </c>
      <c r="P264" s="48">
        <f t="shared" si="29"/>
        <v>166.2</v>
      </c>
      <c r="Q264" s="48">
        <f t="shared" si="29"/>
        <v>9.25</v>
      </c>
    </row>
    <row r="265" spans="1:17" ht="15.75" hidden="1">
      <c r="A265" s="104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6"/>
    </row>
    <row r="266" spans="1:17" ht="15.75" hidden="1">
      <c r="A266" s="18"/>
      <c r="B266" s="52"/>
      <c r="C266" s="24"/>
      <c r="D266" s="24"/>
      <c r="E266" s="42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</row>
    <row r="267" spans="1:18" ht="15.75" hidden="1">
      <c r="A267" s="21"/>
      <c r="B267" s="23"/>
      <c r="C267" s="24"/>
      <c r="D267" s="25"/>
      <c r="E267" s="22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48"/>
    </row>
    <row r="268" spans="1:17" ht="15.75" hidden="1">
      <c r="A268" s="27"/>
      <c r="B268" s="98"/>
      <c r="C268" s="98"/>
      <c r="D268" s="98"/>
      <c r="E268" s="62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</row>
    <row r="269" spans="1:17" ht="15.75">
      <c r="A269" s="18"/>
      <c r="B269" s="84" t="s">
        <v>29</v>
      </c>
      <c r="C269" s="85"/>
      <c r="D269" s="86"/>
      <c r="E269" s="42"/>
      <c r="F269" s="48">
        <f>F255+F264+F268</f>
        <v>53.25</v>
      </c>
      <c r="G269" s="48">
        <f aca="true" t="shared" si="30" ref="G269:Q269">G255+G264+G268</f>
        <v>33.349999999999994</v>
      </c>
      <c r="H269" s="48">
        <f t="shared" si="30"/>
        <v>238</v>
      </c>
      <c r="I269" s="48">
        <f t="shared" si="30"/>
        <v>1710</v>
      </c>
      <c r="J269" s="48">
        <f t="shared" si="30"/>
        <v>0.645</v>
      </c>
      <c r="K269" s="48">
        <f t="shared" si="30"/>
        <v>34.8</v>
      </c>
      <c r="L269" s="48">
        <f t="shared" si="30"/>
        <v>0.7180000000000001</v>
      </c>
      <c r="M269" s="48">
        <f t="shared" si="30"/>
        <v>6.9399999999999995</v>
      </c>
      <c r="N269" s="48">
        <f t="shared" si="30"/>
        <v>492.8</v>
      </c>
      <c r="O269" s="48">
        <f t="shared" si="30"/>
        <v>1226.2</v>
      </c>
      <c r="P269" s="48">
        <f t="shared" si="30"/>
        <v>219.54</v>
      </c>
      <c r="Q269" s="48">
        <f t="shared" si="30"/>
        <v>11.99</v>
      </c>
    </row>
    <row r="270" ht="12.75" customHeight="1">
      <c r="S270" s="32"/>
    </row>
    <row r="271" ht="15.75" hidden="1"/>
    <row r="272" ht="15.75">
      <c r="A272" s="1" t="s">
        <v>126</v>
      </c>
    </row>
    <row r="273" ht="15.75">
      <c r="A273" s="1" t="s">
        <v>47</v>
      </c>
    </row>
    <row r="274" ht="15.75">
      <c r="A274" s="1" t="s">
        <v>121</v>
      </c>
    </row>
    <row r="275" ht="15.75">
      <c r="A275" s="1" t="s">
        <v>117</v>
      </c>
    </row>
    <row r="276" spans="1:17" ht="15.75">
      <c r="A276" s="96" t="s">
        <v>118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</row>
    <row r="277" spans="1:17" ht="15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</row>
    <row r="278" spans="1:19" ht="31.5">
      <c r="A278" s="99" t="s">
        <v>54</v>
      </c>
      <c r="B278" s="66" t="s">
        <v>6</v>
      </c>
      <c r="C278" s="67"/>
      <c r="D278" s="68"/>
      <c r="E278" s="2" t="s">
        <v>1</v>
      </c>
      <c r="F278" s="93" t="s">
        <v>7</v>
      </c>
      <c r="G278" s="94"/>
      <c r="H278" s="95"/>
      <c r="I278" s="3" t="s">
        <v>56</v>
      </c>
      <c r="J278" s="93" t="s">
        <v>59</v>
      </c>
      <c r="K278" s="94"/>
      <c r="L278" s="94"/>
      <c r="M278" s="95"/>
      <c r="N278" s="93" t="s">
        <v>61</v>
      </c>
      <c r="O278" s="94"/>
      <c r="P278" s="94"/>
      <c r="Q278" s="95"/>
      <c r="S278" s="19"/>
    </row>
    <row r="279" spans="1:17" ht="31.5">
      <c r="A279" s="100"/>
      <c r="B279" s="69" t="s">
        <v>0</v>
      </c>
      <c r="C279" s="70"/>
      <c r="D279" s="70"/>
      <c r="E279" s="5" t="s">
        <v>2</v>
      </c>
      <c r="F279" s="108" t="s">
        <v>8</v>
      </c>
      <c r="G279" s="109"/>
      <c r="H279" s="110"/>
      <c r="I279" s="11" t="s">
        <v>10</v>
      </c>
      <c r="J279" s="108" t="s">
        <v>58</v>
      </c>
      <c r="K279" s="109"/>
      <c r="L279" s="109"/>
      <c r="M279" s="110"/>
      <c r="N279" s="108" t="s">
        <v>62</v>
      </c>
      <c r="O279" s="109"/>
      <c r="P279" s="109"/>
      <c r="Q279" s="110"/>
    </row>
    <row r="280" spans="1:17" ht="15.75">
      <c r="A280" s="101"/>
      <c r="B280" s="12"/>
      <c r="C280" s="13"/>
      <c r="D280" s="13"/>
      <c r="E280" s="14"/>
      <c r="F280" s="15" t="s">
        <v>3</v>
      </c>
      <c r="G280" s="15" t="s">
        <v>4</v>
      </c>
      <c r="H280" s="15" t="s">
        <v>5</v>
      </c>
      <c r="I280" s="16"/>
      <c r="J280" s="15" t="s">
        <v>11</v>
      </c>
      <c r="K280" s="15" t="s">
        <v>12</v>
      </c>
      <c r="L280" s="15" t="s">
        <v>13</v>
      </c>
      <c r="M280" s="15" t="s">
        <v>14</v>
      </c>
      <c r="N280" s="15" t="s">
        <v>15</v>
      </c>
      <c r="O280" s="15" t="s">
        <v>16</v>
      </c>
      <c r="P280" s="15" t="s">
        <v>17</v>
      </c>
      <c r="Q280" s="15" t="s">
        <v>18</v>
      </c>
    </row>
    <row r="281" spans="1:17" ht="15" customHeight="1">
      <c r="A281" s="17">
        <v>1</v>
      </c>
      <c r="B281" s="71">
        <v>2</v>
      </c>
      <c r="C281" s="64"/>
      <c r="D281" s="22"/>
      <c r="E281" s="17">
        <v>3</v>
      </c>
      <c r="F281" s="17">
        <v>4</v>
      </c>
      <c r="G281" s="17">
        <v>5</v>
      </c>
      <c r="H281" s="17">
        <v>6</v>
      </c>
      <c r="I281" s="17">
        <v>7</v>
      </c>
      <c r="J281" s="17">
        <v>8</v>
      </c>
      <c r="K281" s="17">
        <v>9</v>
      </c>
      <c r="L281" s="17">
        <v>10</v>
      </c>
      <c r="M281" s="17">
        <v>11</v>
      </c>
      <c r="N281" s="17">
        <v>12</v>
      </c>
      <c r="O281" s="17">
        <v>13</v>
      </c>
      <c r="P281" s="17">
        <v>14</v>
      </c>
      <c r="Q281" s="17">
        <v>15</v>
      </c>
    </row>
    <row r="282" spans="1:17" ht="15" customHeight="1">
      <c r="A282" s="87" t="s">
        <v>19</v>
      </c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9"/>
    </row>
    <row r="283" spans="1:19" ht="15.75">
      <c r="A283" s="21">
        <v>366</v>
      </c>
      <c r="B283" s="84" t="s">
        <v>83</v>
      </c>
      <c r="C283" s="85"/>
      <c r="D283" s="86"/>
      <c r="E283" s="42" t="s">
        <v>115</v>
      </c>
      <c r="F283" s="42">
        <v>27</v>
      </c>
      <c r="G283" s="42">
        <v>23.9</v>
      </c>
      <c r="H283" s="42">
        <v>24.7</v>
      </c>
      <c r="I283" s="42">
        <v>431</v>
      </c>
      <c r="J283" s="42">
        <v>0.108</v>
      </c>
      <c r="K283" s="42">
        <v>6.3</v>
      </c>
      <c r="L283" s="42">
        <v>0.16</v>
      </c>
      <c r="M283" s="42">
        <v>1.62</v>
      </c>
      <c r="N283" s="42">
        <v>297</v>
      </c>
      <c r="O283" s="42">
        <v>428</v>
      </c>
      <c r="P283" s="42">
        <v>35.46</v>
      </c>
      <c r="Q283" s="42">
        <v>1.16</v>
      </c>
      <c r="S283" s="19"/>
    </row>
    <row r="284" spans="1:17" ht="15.75">
      <c r="A284" s="18">
        <v>686</v>
      </c>
      <c r="B284" s="84" t="s">
        <v>84</v>
      </c>
      <c r="C284" s="85"/>
      <c r="D284" s="86"/>
      <c r="E284" s="42" t="s">
        <v>39</v>
      </c>
      <c r="F284" s="42">
        <v>0.3</v>
      </c>
      <c r="G284" s="42">
        <v>0</v>
      </c>
      <c r="H284" s="42">
        <v>15.2</v>
      </c>
      <c r="I284" s="42">
        <v>60</v>
      </c>
      <c r="J284" s="42">
        <v>0</v>
      </c>
      <c r="K284" s="42">
        <v>1.1</v>
      </c>
      <c r="L284" s="42">
        <v>0</v>
      </c>
      <c r="M284" s="42">
        <v>0</v>
      </c>
      <c r="N284" s="42">
        <v>8</v>
      </c>
      <c r="O284" s="42">
        <v>0.4</v>
      </c>
      <c r="P284" s="42">
        <v>3</v>
      </c>
      <c r="Q284" s="42">
        <v>0.4</v>
      </c>
    </row>
    <row r="285" spans="1:17" ht="15.75">
      <c r="A285" s="21" t="s">
        <v>52</v>
      </c>
      <c r="B285" s="84" t="s">
        <v>130</v>
      </c>
      <c r="C285" s="85"/>
      <c r="D285" s="86"/>
      <c r="E285" s="22">
        <v>20</v>
      </c>
      <c r="F285" s="17">
        <v>7.6</v>
      </c>
      <c r="G285" s="17">
        <v>7.6</v>
      </c>
      <c r="H285" s="17">
        <v>9.7</v>
      </c>
      <c r="I285" s="17">
        <v>105</v>
      </c>
      <c r="J285" s="17">
        <v>0.009</v>
      </c>
      <c r="K285" s="17">
        <v>0.84</v>
      </c>
      <c r="L285" s="17">
        <v>0.12</v>
      </c>
      <c r="M285" s="17">
        <v>0.09</v>
      </c>
      <c r="N285" s="17">
        <v>301.5</v>
      </c>
      <c r="O285" s="17">
        <v>162</v>
      </c>
      <c r="P285" s="17">
        <v>15</v>
      </c>
      <c r="Q285" s="17">
        <v>0.27</v>
      </c>
    </row>
    <row r="286" spans="1:17" ht="15.75">
      <c r="A286" s="21" t="s">
        <v>52</v>
      </c>
      <c r="B286" s="84" t="s">
        <v>31</v>
      </c>
      <c r="C286" s="85"/>
      <c r="D286" s="86"/>
      <c r="E286" s="46">
        <v>50</v>
      </c>
      <c r="F286" s="17">
        <v>3.75</v>
      </c>
      <c r="G286" s="17">
        <v>1.45</v>
      </c>
      <c r="H286" s="17">
        <v>25.7</v>
      </c>
      <c r="I286" s="17">
        <v>131</v>
      </c>
      <c r="J286" s="17">
        <v>0.055</v>
      </c>
      <c r="K286" s="17">
        <v>0</v>
      </c>
      <c r="L286" s="17">
        <v>0</v>
      </c>
      <c r="M286" s="17">
        <v>1.25</v>
      </c>
      <c r="N286" s="17">
        <v>46</v>
      </c>
      <c r="O286" s="17">
        <v>33.5</v>
      </c>
      <c r="P286" s="17">
        <v>6.5</v>
      </c>
      <c r="Q286" s="17">
        <v>0.6</v>
      </c>
    </row>
    <row r="287" spans="1:19" ht="15.75">
      <c r="A287" s="21"/>
      <c r="B287" s="98" t="s">
        <v>21</v>
      </c>
      <c r="C287" s="98"/>
      <c r="D287" s="98"/>
      <c r="E287" s="62"/>
      <c r="F287" s="48">
        <f aca="true" t="shared" si="31" ref="F287:Q287">SUM(F283:F286)</f>
        <v>38.65</v>
      </c>
      <c r="G287" s="48">
        <f t="shared" si="31"/>
        <v>32.95</v>
      </c>
      <c r="H287" s="48">
        <f t="shared" si="31"/>
        <v>75.3</v>
      </c>
      <c r="I287" s="48">
        <f t="shared" si="31"/>
        <v>727</v>
      </c>
      <c r="J287" s="48">
        <f t="shared" si="31"/>
        <v>0.172</v>
      </c>
      <c r="K287" s="48">
        <f t="shared" si="31"/>
        <v>8.24</v>
      </c>
      <c r="L287" s="48">
        <f t="shared" si="31"/>
        <v>0.28</v>
      </c>
      <c r="M287" s="48">
        <f t="shared" si="31"/>
        <v>2.96</v>
      </c>
      <c r="N287" s="48">
        <f t="shared" si="31"/>
        <v>652.5</v>
      </c>
      <c r="O287" s="48">
        <f t="shared" si="31"/>
        <v>623.9</v>
      </c>
      <c r="P287" s="48">
        <f t="shared" si="31"/>
        <v>59.96</v>
      </c>
      <c r="Q287" s="48">
        <f t="shared" si="31"/>
        <v>2.43</v>
      </c>
      <c r="S287" s="19"/>
    </row>
    <row r="288" spans="1:21" ht="15.75">
      <c r="A288" s="87" t="s">
        <v>22</v>
      </c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9"/>
      <c r="T288" s="19"/>
      <c r="U288" s="19"/>
    </row>
    <row r="289" spans="1:17" ht="15.75">
      <c r="A289" s="18" t="s">
        <v>57</v>
      </c>
      <c r="B289" s="85" t="s">
        <v>97</v>
      </c>
      <c r="C289" s="85"/>
      <c r="D289" s="86"/>
      <c r="E289" s="42">
        <v>100</v>
      </c>
      <c r="F289" s="49">
        <v>2</v>
      </c>
      <c r="G289" s="49">
        <v>9</v>
      </c>
      <c r="H289" s="49">
        <v>0</v>
      </c>
      <c r="I289" s="49">
        <v>56</v>
      </c>
      <c r="J289" s="49">
        <v>0.02</v>
      </c>
      <c r="K289" s="49">
        <v>7</v>
      </c>
      <c r="L289" s="49">
        <v>0</v>
      </c>
      <c r="M289" s="49">
        <v>3.1</v>
      </c>
      <c r="N289" s="49">
        <v>41</v>
      </c>
      <c r="O289" s="49">
        <v>37</v>
      </c>
      <c r="P289" s="49">
        <v>15</v>
      </c>
      <c r="Q289" s="49">
        <v>0.7</v>
      </c>
    </row>
    <row r="290" spans="1:17" ht="15.75">
      <c r="A290" s="27">
        <v>110</v>
      </c>
      <c r="B290" s="84" t="s">
        <v>53</v>
      </c>
      <c r="C290" s="85"/>
      <c r="D290" s="86"/>
      <c r="E290" s="17">
        <v>250</v>
      </c>
      <c r="F290" s="17">
        <v>2</v>
      </c>
      <c r="G290" s="17">
        <v>5.2</v>
      </c>
      <c r="H290" s="17">
        <v>13.1</v>
      </c>
      <c r="I290" s="17">
        <v>106</v>
      </c>
      <c r="J290" s="17">
        <v>0.03</v>
      </c>
      <c r="K290" s="17">
        <v>4.8</v>
      </c>
      <c r="L290" s="17">
        <v>0.4</v>
      </c>
      <c r="M290" s="17">
        <v>0.1</v>
      </c>
      <c r="N290" s="17">
        <v>17.1</v>
      </c>
      <c r="O290" s="17">
        <v>171.5</v>
      </c>
      <c r="P290" s="17">
        <v>14</v>
      </c>
      <c r="Q290" s="17">
        <v>1</v>
      </c>
    </row>
    <row r="291" spans="1:17" ht="15.75">
      <c r="A291" s="18">
        <v>443</v>
      </c>
      <c r="B291" s="84" t="s">
        <v>82</v>
      </c>
      <c r="C291" s="85"/>
      <c r="D291" s="86"/>
      <c r="E291" s="50" t="s">
        <v>30</v>
      </c>
      <c r="F291" s="51">
        <v>15.5</v>
      </c>
      <c r="G291" s="51">
        <v>7.6</v>
      </c>
      <c r="H291" s="51">
        <v>45.5</v>
      </c>
      <c r="I291" s="51">
        <v>336</v>
      </c>
      <c r="J291" s="51">
        <v>0.03</v>
      </c>
      <c r="K291" s="51">
        <v>6.7</v>
      </c>
      <c r="L291" s="51">
        <v>0.1</v>
      </c>
      <c r="M291" s="51">
        <v>2.4</v>
      </c>
      <c r="N291" s="51">
        <v>21.4</v>
      </c>
      <c r="O291" s="51">
        <v>191.2</v>
      </c>
      <c r="P291" s="51">
        <v>21.2</v>
      </c>
      <c r="Q291" s="51">
        <v>0.6</v>
      </c>
    </row>
    <row r="292" spans="1:19" ht="15.75">
      <c r="A292" s="27">
        <v>631</v>
      </c>
      <c r="B292" s="84" t="s">
        <v>35</v>
      </c>
      <c r="C292" s="85"/>
      <c r="D292" s="86"/>
      <c r="E292" s="28">
        <v>200</v>
      </c>
      <c r="F292" s="29">
        <v>0.2</v>
      </c>
      <c r="G292" s="29">
        <v>0</v>
      </c>
      <c r="H292" s="29">
        <v>35.8</v>
      </c>
      <c r="I292" s="29">
        <v>142</v>
      </c>
      <c r="J292" s="29">
        <v>0.009</v>
      </c>
      <c r="K292" s="29">
        <v>1.3</v>
      </c>
      <c r="L292" s="29">
        <v>0.01</v>
      </c>
      <c r="M292" s="29">
        <v>0.2</v>
      </c>
      <c r="N292" s="29">
        <v>5.4</v>
      </c>
      <c r="O292" s="29">
        <v>3.4</v>
      </c>
      <c r="P292" s="29">
        <v>2.9</v>
      </c>
      <c r="Q292" s="29">
        <v>0.8</v>
      </c>
      <c r="S292" s="32"/>
    </row>
    <row r="293" spans="1:17" ht="15.75">
      <c r="A293" s="21" t="s">
        <v>52</v>
      </c>
      <c r="B293" s="84" t="s">
        <v>76</v>
      </c>
      <c r="C293" s="85"/>
      <c r="D293" s="86"/>
      <c r="E293" s="22">
        <v>50</v>
      </c>
      <c r="F293" s="17">
        <v>3.9</v>
      </c>
      <c r="G293" s="17">
        <v>0.7</v>
      </c>
      <c r="H293" s="17">
        <v>18.2</v>
      </c>
      <c r="I293" s="17">
        <v>105</v>
      </c>
      <c r="J293" s="17">
        <v>0.1</v>
      </c>
      <c r="K293" s="17">
        <v>0</v>
      </c>
      <c r="L293" s="17">
        <v>0.05</v>
      </c>
      <c r="M293" s="17">
        <v>1.15</v>
      </c>
      <c r="N293" s="17">
        <v>15.5</v>
      </c>
      <c r="O293" s="17">
        <v>97</v>
      </c>
      <c r="P293" s="17">
        <v>8.5</v>
      </c>
      <c r="Q293" s="17">
        <v>2.3</v>
      </c>
    </row>
    <row r="294" spans="1:21" ht="15.75">
      <c r="A294" s="21" t="s">
        <v>52</v>
      </c>
      <c r="B294" s="84" t="s">
        <v>70</v>
      </c>
      <c r="C294" s="85"/>
      <c r="D294" s="86"/>
      <c r="E294" s="22">
        <v>50</v>
      </c>
      <c r="F294" s="17">
        <v>3.8</v>
      </c>
      <c r="G294" s="17">
        <v>0.4</v>
      </c>
      <c r="H294" s="17">
        <v>18.9</v>
      </c>
      <c r="I294" s="17">
        <v>118</v>
      </c>
      <c r="J294" s="17">
        <v>0.06</v>
      </c>
      <c r="K294" s="17">
        <v>0</v>
      </c>
      <c r="L294" s="17">
        <v>0</v>
      </c>
      <c r="M294" s="17">
        <v>0.55</v>
      </c>
      <c r="N294" s="17">
        <v>46</v>
      </c>
      <c r="O294" s="17">
        <v>33.5</v>
      </c>
      <c r="P294" s="17">
        <v>7</v>
      </c>
      <c r="Q294" s="17">
        <v>0.55</v>
      </c>
      <c r="T294" s="19"/>
      <c r="U294" s="19"/>
    </row>
    <row r="295" spans="1:17" ht="14.25" customHeight="1">
      <c r="A295" s="21"/>
      <c r="B295" s="98" t="s">
        <v>28</v>
      </c>
      <c r="C295" s="98"/>
      <c r="D295" s="98"/>
      <c r="E295" s="64"/>
      <c r="F295" s="15">
        <f aca="true" t="shared" si="32" ref="F295:Q295">SUM(F289:F294)</f>
        <v>27.4</v>
      </c>
      <c r="G295" s="15">
        <f t="shared" si="32"/>
        <v>22.899999999999995</v>
      </c>
      <c r="H295" s="15">
        <f t="shared" si="32"/>
        <v>131.5</v>
      </c>
      <c r="I295" s="15">
        <f t="shared" si="32"/>
        <v>863</v>
      </c>
      <c r="J295" s="15">
        <f t="shared" si="32"/>
        <v>0.249</v>
      </c>
      <c r="K295" s="15">
        <f t="shared" si="32"/>
        <v>19.8</v>
      </c>
      <c r="L295" s="15">
        <f t="shared" si="32"/>
        <v>0.56</v>
      </c>
      <c r="M295" s="15">
        <f t="shared" si="32"/>
        <v>7.499999999999999</v>
      </c>
      <c r="N295" s="15">
        <f t="shared" si="32"/>
        <v>146.4</v>
      </c>
      <c r="O295" s="15">
        <f t="shared" si="32"/>
        <v>533.5999999999999</v>
      </c>
      <c r="P295" s="15">
        <f t="shared" si="32"/>
        <v>68.6</v>
      </c>
      <c r="Q295" s="15">
        <f t="shared" si="32"/>
        <v>5.949999999999999</v>
      </c>
    </row>
    <row r="296" spans="1:17" ht="1.5" customHeight="1" hidden="1">
      <c r="A296" s="104" t="s">
        <v>24</v>
      </c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6"/>
    </row>
    <row r="297" spans="1:17" ht="15.75" hidden="1">
      <c r="A297" s="20"/>
      <c r="B297" s="44"/>
      <c r="C297" s="44"/>
      <c r="D297" s="44"/>
      <c r="E297" s="17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spans="1:19" ht="15.75" hidden="1">
      <c r="A298" s="21"/>
      <c r="B298" s="23"/>
      <c r="C298" s="24"/>
      <c r="D298" s="25"/>
      <c r="E298" s="22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S298" s="32"/>
    </row>
    <row r="299" spans="1:17" ht="15.75" hidden="1">
      <c r="A299" s="21"/>
      <c r="B299" s="98"/>
      <c r="C299" s="98"/>
      <c r="D299" s="98"/>
      <c r="E299" s="6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>
      <c r="A300" s="18"/>
      <c r="B300" s="84" t="s">
        <v>29</v>
      </c>
      <c r="C300" s="85"/>
      <c r="D300" s="86"/>
      <c r="E300" s="42"/>
      <c r="F300" s="48">
        <f>F287+F295+F299</f>
        <v>66.05</v>
      </c>
      <c r="G300" s="48">
        <f aca="true" t="shared" si="33" ref="G300:Q300">G287+G295+G299</f>
        <v>55.849999999999994</v>
      </c>
      <c r="H300" s="48">
        <f t="shared" si="33"/>
        <v>206.8</v>
      </c>
      <c r="I300" s="48">
        <f t="shared" si="33"/>
        <v>1590</v>
      </c>
      <c r="J300" s="48">
        <f t="shared" si="33"/>
        <v>0.421</v>
      </c>
      <c r="K300" s="48">
        <f t="shared" si="33"/>
        <v>28.04</v>
      </c>
      <c r="L300" s="48">
        <f t="shared" si="33"/>
        <v>0.8400000000000001</v>
      </c>
      <c r="M300" s="48">
        <f t="shared" si="33"/>
        <v>10.459999999999999</v>
      </c>
      <c r="N300" s="48">
        <f t="shared" si="33"/>
        <v>798.9</v>
      </c>
      <c r="O300" s="48">
        <f t="shared" si="33"/>
        <v>1157.5</v>
      </c>
      <c r="P300" s="48">
        <f t="shared" si="33"/>
        <v>128.56</v>
      </c>
      <c r="Q300" s="48">
        <f t="shared" si="33"/>
        <v>8.379999999999999</v>
      </c>
    </row>
    <row r="301" spans="1:13" ht="15.75">
      <c r="A301" s="1" t="s">
        <v>127</v>
      </c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</row>
    <row r="302" ht="15.75">
      <c r="A302" s="1" t="s">
        <v>47</v>
      </c>
    </row>
    <row r="303" spans="1:21" ht="15.75">
      <c r="A303" s="1" t="s">
        <v>121</v>
      </c>
      <c r="R303" s="74"/>
      <c r="S303" s="74"/>
      <c r="T303" s="19"/>
      <c r="U303" s="19"/>
    </row>
    <row r="304" ht="15.75">
      <c r="A304" s="1" t="s">
        <v>117</v>
      </c>
    </row>
    <row r="305" spans="1:21" ht="15.75">
      <c r="A305" s="96" t="s">
        <v>118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U305" s="19"/>
    </row>
    <row r="306" spans="1:17" ht="15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</row>
    <row r="307" spans="1:17" ht="31.5">
      <c r="A307" s="99" t="s">
        <v>54</v>
      </c>
      <c r="B307" s="93" t="s">
        <v>6</v>
      </c>
      <c r="C307" s="94"/>
      <c r="D307" s="95"/>
      <c r="E307" s="2" t="s">
        <v>1</v>
      </c>
      <c r="F307" s="93" t="s">
        <v>7</v>
      </c>
      <c r="G307" s="94"/>
      <c r="H307" s="95"/>
      <c r="I307" s="3" t="s">
        <v>56</v>
      </c>
      <c r="J307" s="93" t="s">
        <v>59</v>
      </c>
      <c r="K307" s="94"/>
      <c r="L307" s="94"/>
      <c r="M307" s="95"/>
      <c r="N307" s="93" t="s">
        <v>61</v>
      </c>
      <c r="O307" s="94"/>
      <c r="P307" s="94"/>
      <c r="Q307" s="95"/>
    </row>
    <row r="308" spans="1:19" ht="31.5">
      <c r="A308" s="100"/>
      <c r="B308" s="108" t="s">
        <v>0</v>
      </c>
      <c r="C308" s="109"/>
      <c r="D308" s="110"/>
      <c r="E308" s="5" t="s">
        <v>2</v>
      </c>
      <c r="F308" s="90" t="s">
        <v>8</v>
      </c>
      <c r="G308" s="91"/>
      <c r="H308" s="92"/>
      <c r="I308" s="11" t="s">
        <v>10</v>
      </c>
      <c r="J308" s="90" t="s">
        <v>58</v>
      </c>
      <c r="K308" s="91"/>
      <c r="L308" s="91"/>
      <c r="M308" s="92"/>
      <c r="N308" s="90" t="s">
        <v>62</v>
      </c>
      <c r="O308" s="91"/>
      <c r="P308" s="91"/>
      <c r="Q308" s="92"/>
      <c r="S308" s="19"/>
    </row>
    <row r="309" spans="1:17" ht="15.75">
      <c r="A309" s="101"/>
      <c r="B309" s="12"/>
      <c r="C309" s="13"/>
      <c r="D309" s="13"/>
      <c r="E309" s="14"/>
      <c r="F309" s="10" t="s">
        <v>3</v>
      </c>
      <c r="G309" s="57" t="s">
        <v>4</v>
      </c>
      <c r="H309" s="57" t="s">
        <v>5</v>
      </c>
      <c r="I309" s="16"/>
      <c r="J309" s="15" t="s">
        <v>11</v>
      </c>
      <c r="K309" s="15" t="s">
        <v>12</v>
      </c>
      <c r="L309" s="15" t="s">
        <v>13</v>
      </c>
      <c r="M309" s="15" t="s">
        <v>14</v>
      </c>
      <c r="N309" s="15" t="s">
        <v>15</v>
      </c>
      <c r="O309" s="15" t="s">
        <v>16</v>
      </c>
      <c r="P309" s="15" t="s">
        <v>17</v>
      </c>
      <c r="Q309" s="15" t="s">
        <v>18</v>
      </c>
    </row>
    <row r="310" spans="1:19" ht="15.75">
      <c r="A310" s="17">
        <v>1</v>
      </c>
      <c r="B310" s="107">
        <v>2</v>
      </c>
      <c r="C310" s="105"/>
      <c r="D310" s="106"/>
      <c r="E310" s="17">
        <v>3</v>
      </c>
      <c r="F310" s="17">
        <v>4</v>
      </c>
      <c r="G310" s="17">
        <v>5</v>
      </c>
      <c r="H310" s="17">
        <v>6</v>
      </c>
      <c r="I310" s="17">
        <v>7</v>
      </c>
      <c r="J310" s="17">
        <v>8</v>
      </c>
      <c r="K310" s="17">
        <v>9</v>
      </c>
      <c r="L310" s="17">
        <v>10</v>
      </c>
      <c r="M310" s="17">
        <v>11</v>
      </c>
      <c r="N310" s="17">
        <v>12</v>
      </c>
      <c r="O310" s="17">
        <v>13</v>
      </c>
      <c r="P310" s="17">
        <v>14</v>
      </c>
      <c r="Q310" s="17">
        <v>15</v>
      </c>
      <c r="S310" s="32"/>
    </row>
    <row r="311" spans="1:17" ht="15.75">
      <c r="A311" s="87" t="s">
        <v>19</v>
      </c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9"/>
    </row>
    <row r="312" spans="1:17" ht="18" customHeight="1">
      <c r="A312" s="21" t="s">
        <v>120</v>
      </c>
      <c r="B312" s="84" t="s">
        <v>51</v>
      </c>
      <c r="C312" s="85"/>
      <c r="D312" s="86"/>
      <c r="E312" s="17" t="s">
        <v>20</v>
      </c>
      <c r="F312" s="17">
        <v>6</v>
      </c>
      <c r="G312" s="17">
        <v>9.4</v>
      </c>
      <c r="H312" s="17">
        <v>31</v>
      </c>
      <c r="I312" s="17">
        <v>256</v>
      </c>
      <c r="J312" s="17">
        <v>0.1</v>
      </c>
      <c r="K312" s="17">
        <v>0</v>
      </c>
      <c r="L312" s="17">
        <v>0.002</v>
      </c>
      <c r="M312" s="17">
        <v>0.7</v>
      </c>
      <c r="N312" s="17">
        <v>207</v>
      </c>
      <c r="O312" s="17">
        <v>326</v>
      </c>
      <c r="P312" s="17">
        <v>56.1</v>
      </c>
      <c r="Q312" s="17">
        <v>1.9</v>
      </c>
    </row>
    <row r="313" spans="1:19" ht="18.75" customHeight="1">
      <c r="A313" s="20">
        <v>694</v>
      </c>
      <c r="B313" s="84" t="s">
        <v>85</v>
      </c>
      <c r="C313" s="85"/>
      <c r="D313" s="86"/>
      <c r="E313" s="42">
        <v>200</v>
      </c>
      <c r="F313" s="17">
        <v>4.7</v>
      </c>
      <c r="G313" s="17">
        <v>5</v>
      </c>
      <c r="H313" s="17">
        <v>31.8</v>
      </c>
      <c r="I313" s="17">
        <v>187</v>
      </c>
      <c r="J313" s="17">
        <v>0.02</v>
      </c>
      <c r="K313" s="17">
        <v>1.6</v>
      </c>
      <c r="L313" s="17">
        <v>0.02</v>
      </c>
      <c r="M313" s="17">
        <v>0.1</v>
      </c>
      <c r="N313" s="17">
        <v>153</v>
      </c>
      <c r="O313" s="17">
        <v>128</v>
      </c>
      <c r="P313" s="17">
        <v>9.4</v>
      </c>
      <c r="Q313" s="17">
        <v>0.3</v>
      </c>
      <c r="S313" s="4"/>
    </row>
    <row r="314" spans="1:17" ht="19.5" customHeight="1">
      <c r="A314" s="21">
        <v>96</v>
      </c>
      <c r="B314" s="84" t="s">
        <v>89</v>
      </c>
      <c r="C314" s="85"/>
      <c r="D314" s="86"/>
      <c r="E314" s="22">
        <v>10</v>
      </c>
      <c r="F314" s="17">
        <v>0.01</v>
      </c>
      <c r="G314" s="17">
        <v>8.3</v>
      </c>
      <c r="H314" s="17">
        <v>0.06</v>
      </c>
      <c r="I314" s="17">
        <v>77</v>
      </c>
      <c r="J314" s="47">
        <v>0.001</v>
      </c>
      <c r="K314" s="47">
        <v>0</v>
      </c>
      <c r="L314" s="47">
        <v>0.4</v>
      </c>
      <c r="M314" s="47">
        <v>0.1</v>
      </c>
      <c r="N314" s="47">
        <v>2.4</v>
      </c>
      <c r="O314" s="47">
        <v>3</v>
      </c>
      <c r="P314" s="47">
        <v>0.4</v>
      </c>
      <c r="Q314" s="47">
        <v>0.2</v>
      </c>
    </row>
    <row r="315" spans="1:17" ht="18" customHeight="1">
      <c r="A315" s="21" t="s">
        <v>57</v>
      </c>
      <c r="B315" s="84" t="s">
        <v>31</v>
      </c>
      <c r="C315" s="85"/>
      <c r="D315" s="86"/>
      <c r="E315" s="46">
        <v>50</v>
      </c>
      <c r="F315" s="17">
        <v>3.75</v>
      </c>
      <c r="G315" s="17">
        <v>1.45</v>
      </c>
      <c r="H315" s="17">
        <v>25.7</v>
      </c>
      <c r="I315" s="17">
        <v>131</v>
      </c>
      <c r="J315" s="17">
        <v>0.055</v>
      </c>
      <c r="K315" s="17">
        <v>0</v>
      </c>
      <c r="L315" s="17">
        <v>0</v>
      </c>
      <c r="M315" s="17">
        <v>1.25</v>
      </c>
      <c r="N315" s="17">
        <v>46</v>
      </c>
      <c r="O315" s="17">
        <v>33.5</v>
      </c>
      <c r="P315" s="17">
        <v>6.5</v>
      </c>
      <c r="Q315" s="17">
        <v>0.6</v>
      </c>
    </row>
    <row r="316" spans="1:17" ht="15.75">
      <c r="A316" s="21">
        <v>627</v>
      </c>
      <c r="B316" s="24" t="s">
        <v>32</v>
      </c>
      <c r="C316" s="24"/>
      <c r="D316" s="24"/>
      <c r="E316" s="22">
        <v>100</v>
      </c>
      <c r="F316" s="17">
        <v>0.3</v>
      </c>
      <c r="G316" s="17">
        <v>0</v>
      </c>
      <c r="H316" s="17">
        <v>8.6</v>
      </c>
      <c r="I316" s="17">
        <v>40</v>
      </c>
      <c r="J316" s="17">
        <v>0</v>
      </c>
      <c r="K316" s="17">
        <v>10</v>
      </c>
      <c r="L316" s="17">
        <v>0</v>
      </c>
      <c r="M316" s="17">
        <v>0</v>
      </c>
      <c r="N316" s="17">
        <v>16</v>
      </c>
      <c r="O316" s="17">
        <v>11</v>
      </c>
      <c r="P316" s="17">
        <v>9</v>
      </c>
      <c r="Q316" s="17">
        <v>2.2</v>
      </c>
    </row>
    <row r="317" spans="1:19" ht="15.75">
      <c r="A317" s="21"/>
      <c r="B317" s="98" t="s">
        <v>21</v>
      </c>
      <c r="C317" s="98"/>
      <c r="D317" s="98"/>
      <c r="E317" s="42"/>
      <c r="F317" s="48">
        <f>SUM(F312:F316)</f>
        <v>14.76</v>
      </c>
      <c r="G317" s="48">
        <f aca="true" t="shared" si="34" ref="G317:Q317">SUM(G312:G316)</f>
        <v>24.150000000000002</v>
      </c>
      <c r="H317" s="48">
        <f t="shared" si="34"/>
        <v>97.16</v>
      </c>
      <c r="I317" s="48">
        <f t="shared" si="34"/>
        <v>691</v>
      </c>
      <c r="J317" s="48">
        <f t="shared" si="34"/>
        <v>0.17600000000000002</v>
      </c>
      <c r="K317" s="48">
        <f t="shared" si="34"/>
        <v>11.6</v>
      </c>
      <c r="L317" s="48">
        <f t="shared" si="34"/>
        <v>0.42200000000000004</v>
      </c>
      <c r="M317" s="48">
        <f t="shared" si="34"/>
        <v>2.15</v>
      </c>
      <c r="N317" s="48">
        <f t="shared" si="34"/>
        <v>424.4</v>
      </c>
      <c r="O317" s="48">
        <f t="shared" si="34"/>
        <v>501.5</v>
      </c>
      <c r="P317" s="48">
        <f t="shared" si="34"/>
        <v>81.4</v>
      </c>
      <c r="Q317" s="48">
        <f t="shared" si="34"/>
        <v>5.2</v>
      </c>
      <c r="S317" s="32"/>
    </row>
    <row r="318" spans="1:17" ht="15.75">
      <c r="A318" s="87" t="s">
        <v>22</v>
      </c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9"/>
    </row>
    <row r="319" spans="1:17" ht="15.75">
      <c r="A319" s="59">
        <v>576</v>
      </c>
      <c r="B319" s="84" t="s">
        <v>95</v>
      </c>
      <c r="C319" s="85"/>
      <c r="D319" s="86"/>
      <c r="E319" s="17">
        <v>100</v>
      </c>
      <c r="F319" s="17">
        <v>0.8</v>
      </c>
      <c r="G319" s="17">
        <v>0.1</v>
      </c>
      <c r="H319" s="17">
        <v>2.6</v>
      </c>
      <c r="I319" s="17">
        <v>14</v>
      </c>
      <c r="J319" s="17">
        <v>0</v>
      </c>
      <c r="K319" s="17">
        <v>2.8</v>
      </c>
      <c r="L319" s="17">
        <v>0.03</v>
      </c>
      <c r="M319" s="17">
        <v>0</v>
      </c>
      <c r="N319" s="17">
        <v>23</v>
      </c>
      <c r="O319" s="17">
        <v>24</v>
      </c>
      <c r="P319" s="17">
        <v>14</v>
      </c>
      <c r="Q319" s="17">
        <v>0.6</v>
      </c>
    </row>
    <row r="320" spans="1:17" ht="15.75">
      <c r="A320" s="27">
        <v>132</v>
      </c>
      <c r="B320" s="111" t="s">
        <v>69</v>
      </c>
      <c r="C320" s="112"/>
      <c r="D320" s="113"/>
      <c r="E320" s="17">
        <v>250</v>
      </c>
      <c r="F320" s="17">
        <v>3</v>
      </c>
      <c r="G320" s="17">
        <v>4.5</v>
      </c>
      <c r="H320" s="17">
        <v>20.1</v>
      </c>
      <c r="I320" s="17">
        <v>113</v>
      </c>
      <c r="J320" s="17">
        <v>0.05</v>
      </c>
      <c r="K320" s="17">
        <v>5.1</v>
      </c>
      <c r="L320" s="17">
        <v>0.01</v>
      </c>
      <c r="M320" s="17">
        <v>0.6</v>
      </c>
      <c r="N320" s="17">
        <v>11</v>
      </c>
      <c r="O320" s="17">
        <v>77.1</v>
      </c>
      <c r="P320" s="17">
        <v>13.7</v>
      </c>
      <c r="Q320" s="17">
        <v>0.5</v>
      </c>
    </row>
    <row r="321" spans="1:17" ht="15.75">
      <c r="A321" s="21">
        <v>520</v>
      </c>
      <c r="B321" s="84" t="s">
        <v>33</v>
      </c>
      <c r="C321" s="85"/>
      <c r="D321" s="86"/>
      <c r="E321" s="28">
        <v>180</v>
      </c>
      <c r="F321" s="29">
        <v>3.8</v>
      </c>
      <c r="G321" s="29">
        <v>8.1</v>
      </c>
      <c r="H321" s="29">
        <v>26.3</v>
      </c>
      <c r="I321" s="29">
        <v>196</v>
      </c>
      <c r="J321" s="29">
        <v>0.1</v>
      </c>
      <c r="K321" s="29">
        <v>16</v>
      </c>
      <c r="L321" s="29">
        <v>0.05</v>
      </c>
      <c r="M321" s="29">
        <v>1.6</v>
      </c>
      <c r="N321" s="29">
        <v>28.3</v>
      </c>
      <c r="O321" s="29">
        <v>74.4</v>
      </c>
      <c r="P321" s="29">
        <v>24.1</v>
      </c>
      <c r="Q321" s="29">
        <v>0.9</v>
      </c>
    </row>
    <row r="322" spans="1:17" ht="15.75">
      <c r="A322" s="27">
        <v>448</v>
      </c>
      <c r="B322" s="84" t="s">
        <v>112</v>
      </c>
      <c r="C322" s="85"/>
      <c r="D322" s="86"/>
      <c r="E322" s="28" t="s">
        <v>66</v>
      </c>
      <c r="F322" s="29">
        <v>10.8</v>
      </c>
      <c r="G322" s="29">
        <v>18.9</v>
      </c>
      <c r="H322" s="29">
        <v>11.1</v>
      </c>
      <c r="I322" s="29">
        <v>176</v>
      </c>
      <c r="J322" s="29">
        <v>0.6</v>
      </c>
      <c r="K322" s="29">
        <v>5.4</v>
      </c>
      <c r="L322" s="29">
        <v>0.2</v>
      </c>
      <c r="M322" s="29">
        <v>0.1</v>
      </c>
      <c r="N322" s="29">
        <v>10.5</v>
      </c>
      <c r="O322" s="29">
        <v>171.1</v>
      </c>
      <c r="P322" s="29">
        <v>22.2</v>
      </c>
      <c r="Q322" s="29">
        <v>1.5</v>
      </c>
    </row>
    <row r="323" spans="1:17" ht="15.75">
      <c r="A323" s="65" t="s">
        <v>57</v>
      </c>
      <c r="B323" s="84" t="s">
        <v>131</v>
      </c>
      <c r="C323" s="85"/>
      <c r="D323" s="86"/>
      <c r="E323" s="50">
        <v>200</v>
      </c>
      <c r="F323" s="51">
        <v>1.2</v>
      </c>
      <c r="G323" s="51">
        <v>0</v>
      </c>
      <c r="H323" s="51">
        <v>21.6</v>
      </c>
      <c r="I323" s="51">
        <v>126</v>
      </c>
      <c r="J323" s="51">
        <v>0.02</v>
      </c>
      <c r="K323" s="51">
        <v>8</v>
      </c>
      <c r="L323" s="51">
        <v>0.02</v>
      </c>
      <c r="M323" s="51">
        <v>0.8</v>
      </c>
      <c r="N323" s="51">
        <v>20</v>
      </c>
      <c r="O323" s="51">
        <v>18</v>
      </c>
      <c r="P323" s="51">
        <v>10</v>
      </c>
      <c r="Q323" s="51">
        <v>0.2</v>
      </c>
    </row>
    <row r="324" spans="1:17" ht="15.75">
      <c r="A324" s="21" t="s">
        <v>52</v>
      </c>
      <c r="B324" s="84" t="s">
        <v>76</v>
      </c>
      <c r="C324" s="85"/>
      <c r="D324" s="86"/>
      <c r="E324" s="22">
        <v>50</v>
      </c>
      <c r="F324" s="17">
        <v>3.9</v>
      </c>
      <c r="G324" s="17">
        <v>0.7</v>
      </c>
      <c r="H324" s="17">
        <v>18.2</v>
      </c>
      <c r="I324" s="17">
        <v>105</v>
      </c>
      <c r="J324" s="17">
        <v>0.1</v>
      </c>
      <c r="K324" s="17">
        <v>0</v>
      </c>
      <c r="L324" s="17">
        <v>0.05</v>
      </c>
      <c r="M324" s="17">
        <v>1.15</v>
      </c>
      <c r="N324" s="17">
        <v>15.5</v>
      </c>
      <c r="O324" s="17">
        <v>97</v>
      </c>
      <c r="P324" s="17">
        <v>8.5</v>
      </c>
      <c r="Q324" s="17">
        <v>2.3</v>
      </c>
    </row>
    <row r="325" spans="1:17" ht="15.75">
      <c r="A325" s="21" t="s">
        <v>52</v>
      </c>
      <c r="B325" s="84" t="s">
        <v>70</v>
      </c>
      <c r="C325" s="85"/>
      <c r="D325" s="86"/>
      <c r="E325" s="22">
        <v>50</v>
      </c>
      <c r="F325" s="17">
        <v>3.8</v>
      </c>
      <c r="G325" s="17">
        <v>0.4</v>
      </c>
      <c r="H325" s="17">
        <v>18.9</v>
      </c>
      <c r="I325" s="17">
        <v>118</v>
      </c>
      <c r="J325" s="17">
        <v>0.06</v>
      </c>
      <c r="K325" s="17">
        <v>0</v>
      </c>
      <c r="L325" s="17">
        <v>0</v>
      </c>
      <c r="M325" s="17">
        <v>0.55</v>
      </c>
      <c r="N325" s="17">
        <v>46</v>
      </c>
      <c r="O325" s="17">
        <v>33.5</v>
      </c>
      <c r="P325" s="17">
        <v>7</v>
      </c>
      <c r="Q325" s="17">
        <v>0.55</v>
      </c>
    </row>
    <row r="326" spans="1:19" ht="15.75">
      <c r="A326" s="18"/>
      <c r="B326" s="85" t="s">
        <v>28</v>
      </c>
      <c r="C326" s="85"/>
      <c r="D326" s="86"/>
      <c r="E326" s="17"/>
      <c r="F326" s="15">
        <f aca="true" t="shared" si="35" ref="F326:Q326">SUM(F319:F325)</f>
        <v>27.299999999999997</v>
      </c>
      <c r="G326" s="15">
        <f t="shared" si="35"/>
        <v>32.699999999999996</v>
      </c>
      <c r="H326" s="15">
        <f t="shared" si="35"/>
        <v>118.80000000000001</v>
      </c>
      <c r="I326" s="15">
        <f t="shared" si="35"/>
        <v>848</v>
      </c>
      <c r="J326" s="15">
        <f t="shared" si="35"/>
        <v>0.9299999999999999</v>
      </c>
      <c r="K326" s="15">
        <f t="shared" si="35"/>
        <v>37.3</v>
      </c>
      <c r="L326" s="15">
        <f t="shared" si="35"/>
        <v>0.36000000000000004</v>
      </c>
      <c r="M326" s="15">
        <f t="shared" si="35"/>
        <v>4.8</v>
      </c>
      <c r="N326" s="15">
        <f>SUM(N319:N325)</f>
        <v>154.3</v>
      </c>
      <c r="O326" s="15">
        <f t="shared" si="35"/>
        <v>495.1</v>
      </c>
      <c r="P326" s="15">
        <f t="shared" si="35"/>
        <v>99.5</v>
      </c>
      <c r="Q326" s="15">
        <f t="shared" si="35"/>
        <v>6.55</v>
      </c>
      <c r="S326" s="32"/>
    </row>
    <row r="327" spans="1:17" ht="0.75" customHeight="1">
      <c r="A327" s="104" t="s">
        <v>24</v>
      </c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6"/>
    </row>
    <row r="328" spans="1:17" ht="15.75" hidden="1">
      <c r="A328" s="18"/>
      <c r="B328" s="24"/>
      <c r="C328" s="24"/>
      <c r="D328" s="25"/>
      <c r="E328" s="17"/>
      <c r="F328" s="45"/>
      <c r="G328" s="45"/>
      <c r="H328" s="45"/>
      <c r="I328" s="45"/>
      <c r="J328" s="53"/>
      <c r="K328" s="53"/>
      <c r="L328" s="53"/>
      <c r="M328" s="53"/>
      <c r="N328" s="53"/>
      <c r="O328" s="53"/>
      <c r="P328" s="53"/>
      <c r="Q328" s="53"/>
    </row>
    <row r="329" spans="1:17" ht="15.75" hidden="1">
      <c r="A329" s="18"/>
      <c r="B329" s="52"/>
      <c r="C329" s="24"/>
      <c r="D329" s="24"/>
      <c r="E329" s="42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</row>
    <row r="330" spans="1:17" ht="15.75" hidden="1">
      <c r="A330" s="18"/>
      <c r="B330" s="85"/>
      <c r="C330" s="85"/>
      <c r="D330" s="86"/>
      <c r="E330" s="17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>
      <c r="A331" s="20"/>
      <c r="B331" s="84" t="s">
        <v>29</v>
      </c>
      <c r="C331" s="85"/>
      <c r="D331" s="86"/>
      <c r="E331" s="42"/>
      <c r="F331" s="48">
        <f>F317+F326+F330</f>
        <v>42.059999999999995</v>
      </c>
      <c r="G331" s="48">
        <f aca="true" t="shared" si="36" ref="G331:Q331">G317+G326+G330</f>
        <v>56.849999999999994</v>
      </c>
      <c r="H331" s="48">
        <f t="shared" si="36"/>
        <v>215.96</v>
      </c>
      <c r="I331" s="48">
        <f t="shared" si="36"/>
        <v>1539</v>
      </c>
      <c r="J331" s="48">
        <f t="shared" si="36"/>
        <v>1.1059999999999999</v>
      </c>
      <c r="K331" s="48">
        <f t="shared" si="36"/>
        <v>48.9</v>
      </c>
      <c r="L331" s="48">
        <f t="shared" si="36"/>
        <v>0.782</v>
      </c>
      <c r="M331" s="48">
        <f t="shared" si="36"/>
        <v>6.949999999999999</v>
      </c>
      <c r="N331" s="48">
        <f t="shared" si="36"/>
        <v>578.7</v>
      </c>
      <c r="O331" s="48">
        <f t="shared" si="36"/>
        <v>996.6</v>
      </c>
      <c r="P331" s="48">
        <f t="shared" si="36"/>
        <v>180.9</v>
      </c>
      <c r="Q331" s="48">
        <f t="shared" si="36"/>
        <v>11.75</v>
      </c>
    </row>
    <row r="332" spans="2:17" ht="15.75">
      <c r="B332" s="116" t="s">
        <v>91</v>
      </c>
      <c r="C332" s="117"/>
      <c r="D332" s="118"/>
      <c r="E332" s="75"/>
      <c r="F332" s="31">
        <f>F36+F74+F107+F140+F171+F204+F236+F269+F300+F331</f>
        <v>572.06</v>
      </c>
      <c r="G332" s="31">
        <f>G36+G74+G107+G140+G171+G204+G236+G269+G300+G331</f>
        <v>531.8600000000001</v>
      </c>
      <c r="H332" s="31">
        <f>H36+H74+H107+H140+H171+H204+H236+H269+H300+H331</f>
        <v>2280.52</v>
      </c>
      <c r="I332" s="31">
        <f>I36+I74+I107+I140+I171+I204+I236+I269+I300+I331</f>
        <v>16283</v>
      </c>
      <c r="J332" s="31">
        <v>10.6</v>
      </c>
      <c r="K332" s="31">
        <v>527.4</v>
      </c>
      <c r="L332" s="31">
        <v>6.83</v>
      </c>
      <c r="M332" s="31">
        <v>139</v>
      </c>
      <c r="N332" s="77">
        <f>N36+N74+N107+N140+N171+N204+N236+N269+N300+N331</f>
        <v>7129.899999999999</v>
      </c>
      <c r="O332" s="77">
        <f>O36+O74+O107+O140+O171+O204+O236+O269+O300+O331</f>
        <v>11478.090000000002</v>
      </c>
      <c r="P332" s="31">
        <v>2258</v>
      </c>
      <c r="Q332" s="31">
        <v>127.8</v>
      </c>
    </row>
    <row r="333" spans="1:17" ht="15.75">
      <c r="A333" s="20"/>
      <c r="B333" s="116" t="s">
        <v>92</v>
      </c>
      <c r="C333" s="117"/>
      <c r="D333" s="118"/>
      <c r="E333" s="75"/>
      <c r="F333" s="76">
        <f>F332/10</f>
        <v>57.205999999999996</v>
      </c>
      <c r="G333" s="15">
        <f aca="true" t="shared" si="37" ref="G333:Q333">G332/10</f>
        <v>53.186000000000014</v>
      </c>
      <c r="H333" s="15">
        <f t="shared" si="37"/>
        <v>228.052</v>
      </c>
      <c r="I333" s="15">
        <f t="shared" si="37"/>
        <v>1628.3</v>
      </c>
      <c r="J333" s="15">
        <f t="shared" si="37"/>
        <v>1.06</v>
      </c>
      <c r="K333" s="15">
        <f t="shared" si="37"/>
        <v>52.739999999999995</v>
      </c>
      <c r="L333" s="15">
        <f t="shared" si="37"/>
        <v>0.683</v>
      </c>
      <c r="M333" s="15">
        <f t="shared" si="37"/>
        <v>13.9</v>
      </c>
      <c r="N333" s="15">
        <f t="shared" si="37"/>
        <v>712.9899999999999</v>
      </c>
      <c r="O333" s="15">
        <f t="shared" si="37"/>
        <v>1147.8090000000002</v>
      </c>
      <c r="P333" s="15">
        <f t="shared" si="37"/>
        <v>225.8</v>
      </c>
      <c r="Q333" s="15">
        <f t="shared" si="37"/>
        <v>12.78</v>
      </c>
    </row>
    <row r="334" spans="1:17" ht="15.75">
      <c r="A334" s="33"/>
      <c r="B334" s="34"/>
      <c r="C334" s="34"/>
      <c r="D334" s="34"/>
      <c r="E334" s="3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t="15.75">
      <c r="A335" s="115" t="s">
        <v>73</v>
      </c>
      <c r="B335" s="115"/>
      <c r="C335" s="73"/>
      <c r="D335" s="72">
        <v>25.7</v>
      </c>
      <c r="E335" s="3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0" ht="15.75">
      <c r="A336" s="115" t="s">
        <v>74</v>
      </c>
      <c r="B336" s="115"/>
      <c r="C336" s="73"/>
      <c r="D336" s="72">
        <v>35.2</v>
      </c>
      <c r="I336" s="4"/>
      <c r="J336" s="36"/>
    </row>
    <row r="337" spans="1:4" ht="15.75">
      <c r="A337" s="115"/>
      <c r="B337" s="115"/>
      <c r="C337" s="73"/>
      <c r="D337" s="72"/>
    </row>
  </sheetData>
  <sheetProtection/>
  <mergeCells count="285">
    <mergeCell ref="E6:M6"/>
    <mergeCell ref="B295:D295"/>
    <mergeCell ref="B291:D291"/>
    <mergeCell ref="B236:D236"/>
    <mergeCell ref="B222:D222"/>
    <mergeCell ref="A223:Q223"/>
    <mergeCell ref="B262:D262"/>
    <mergeCell ref="B269:D269"/>
    <mergeCell ref="A265:Q265"/>
    <mergeCell ref="B268:D268"/>
    <mergeCell ref="B263:D263"/>
    <mergeCell ref="B330:D330"/>
    <mergeCell ref="B310:D310"/>
    <mergeCell ref="B325:D325"/>
    <mergeCell ref="B326:D326"/>
    <mergeCell ref="B322:D322"/>
    <mergeCell ref="B314:D314"/>
    <mergeCell ref="B324:D324"/>
    <mergeCell ref="A318:Q318"/>
    <mergeCell ref="B319:D319"/>
    <mergeCell ref="A327:Q327"/>
    <mergeCell ref="N13:Q13"/>
    <mergeCell ref="N14:Q14"/>
    <mergeCell ref="B24:D24"/>
    <mergeCell ref="A23:Q23"/>
    <mergeCell ref="F13:H13"/>
    <mergeCell ref="F14:H14"/>
    <mergeCell ref="A17:Q17"/>
    <mergeCell ref="B16:D16"/>
    <mergeCell ref="J13:M13"/>
    <mergeCell ref="J14:M14"/>
    <mergeCell ref="B320:D320"/>
    <mergeCell ref="B321:D321"/>
    <mergeCell ref="B317:D317"/>
    <mergeCell ref="B55:D55"/>
    <mergeCell ref="B65:D65"/>
    <mergeCell ref="B315:D315"/>
    <mergeCell ref="B235:D235"/>
    <mergeCell ref="B231:D231"/>
    <mergeCell ref="B221:D221"/>
    <mergeCell ref="B226:D226"/>
    <mergeCell ref="B331:D331"/>
    <mergeCell ref="A11:Q12"/>
    <mergeCell ref="A48:Q49"/>
    <mergeCell ref="A82:Q83"/>
    <mergeCell ref="A114:Q115"/>
    <mergeCell ref="A13:A15"/>
    <mergeCell ref="B307:D307"/>
    <mergeCell ref="J307:M307"/>
    <mergeCell ref="B313:D313"/>
    <mergeCell ref="F307:H307"/>
    <mergeCell ref="B312:D312"/>
    <mergeCell ref="A311:Q311"/>
    <mergeCell ref="N308:Q308"/>
    <mergeCell ref="F308:H308"/>
    <mergeCell ref="J308:M308"/>
    <mergeCell ref="N307:Q307"/>
    <mergeCell ref="A307:A309"/>
    <mergeCell ref="B308:D308"/>
    <mergeCell ref="B300:D300"/>
    <mergeCell ref="A305:Q306"/>
    <mergeCell ref="D301:M301"/>
    <mergeCell ref="A282:Q282"/>
    <mergeCell ref="A5:S5"/>
    <mergeCell ref="N278:Q278"/>
    <mergeCell ref="A296:Q296"/>
    <mergeCell ref="B290:D290"/>
    <mergeCell ref="B283:D283"/>
    <mergeCell ref="A278:A280"/>
    <mergeCell ref="N279:Q279"/>
    <mergeCell ref="B259:D259"/>
    <mergeCell ref="A256:Q256"/>
    <mergeCell ref="B257:D257"/>
    <mergeCell ref="B258:D258"/>
    <mergeCell ref="B261:D261"/>
    <mergeCell ref="J278:M278"/>
    <mergeCell ref="F278:H278"/>
    <mergeCell ref="F279:H279"/>
    <mergeCell ref="B253:D253"/>
    <mergeCell ref="B246:D246"/>
    <mergeCell ref="A243:Q244"/>
    <mergeCell ref="A245:A247"/>
    <mergeCell ref="F245:H245"/>
    <mergeCell ref="B252:D252"/>
    <mergeCell ref="J245:M245"/>
    <mergeCell ref="B192:D192"/>
    <mergeCell ref="B198:D198"/>
    <mergeCell ref="B197:D197"/>
    <mergeCell ref="B216:D216"/>
    <mergeCell ref="B195:D195"/>
    <mergeCell ref="N245:Q245"/>
    <mergeCell ref="B218:D218"/>
    <mergeCell ref="B219:D219"/>
    <mergeCell ref="N214:Q214"/>
    <mergeCell ref="B193:D193"/>
    <mergeCell ref="B186:D186"/>
    <mergeCell ref="B182:D182"/>
    <mergeCell ref="B225:D225"/>
    <mergeCell ref="B220:D220"/>
    <mergeCell ref="B163:D163"/>
    <mergeCell ref="B166:D166"/>
    <mergeCell ref="B171:D171"/>
    <mergeCell ref="B165:D165"/>
    <mergeCell ref="A167:Q167"/>
    <mergeCell ref="B170:D170"/>
    <mergeCell ref="B164:D164"/>
    <mergeCell ref="A179:Q180"/>
    <mergeCell ref="B184:D184"/>
    <mergeCell ref="B190:D190"/>
    <mergeCell ref="A191:Q191"/>
    <mergeCell ref="B187:D187"/>
    <mergeCell ref="F181:H181"/>
    <mergeCell ref="B189:D189"/>
    <mergeCell ref="B188:D188"/>
    <mergeCell ref="N181:Q181"/>
    <mergeCell ref="B181:D181"/>
    <mergeCell ref="J182:M182"/>
    <mergeCell ref="A181:A183"/>
    <mergeCell ref="B134:D134"/>
    <mergeCell ref="B154:D154"/>
    <mergeCell ref="B160:D160"/>
    <mergeCell ref="B158:D158"/>
    <mergeCell ref="A159:Q159"/>
    <mergeCell ref="B135:D135"/>
    <mergeCell ref="B140:D140"/>
    <mergeCell ref="A153:Q153"/>
    <mergeCell ref="A88:Q88"/>
    <mergeCell ref="A84:A86"/>
    <mergeCell ref="F84:H84"/>
    <mergeCell ref="J84:M84"/>
    <mergeCell ref="N84:Q84"/>
    <mergeCell ref="B85:D85"/>
    <mergeCell ref="F85:H85"/>
    <mergeCell ref="J85:M85"/>
    <mergeCell ref="N85:Q85"/>
    <mergeCell ref="B64:D64"/>
    <mergeCell ref="B84:D84"/>
    <mergeCell ref="B60:D60"/>
    <mergeCell ref="A70:Q70"/>
    <mergeCell ref="B66:D66"/>
    <mergeCell ref="B63:D63"/>
    <mergeCell ref="B62:D62"/>
    <mergeCell ref="B74:D74"/>
    <mergeCell ref="A61:Q61"/>
    <mergeCell ref="N51:Q51"/>
    <mergeCell ref="N50:Q50"/>
    <mergeCell ref="J50:M50"/>
    <mergeCell ref="B51:D51"/>
    <mergeCell ref="F51:H51"/>
    <mergeCell ref="F50:H50"/>
    <mergeCell ref="B333:D333"/>
    <mergeCell ref="B20:D20"/>
    <mergeCell ref="B21:D21"/>
    <mergeCell ref="B36:D36"/>
    <mergeCell ref="J51:M51"/>
    <mergeCell ref="B95:D95"/>
    <mergeCell ref="B91:D91"/>
    <mergeCell ref="B67:D67"/>
    <mergeCell ref="B53:D53"/>
    <mergeCell ref="A336:B336"/>
    <mergeCell ref="B332:D332"/>
    <mergeCell ref="B30:D30"/>
    <mergeCell ref="B29:D29"/>
    <mergeCell ref="B13:D13"/>
    <mergeCell ref="B14:D14"/>
    <mergeCell ref="B19:D19"/>
    <mergeCell ref="B18:D18"/>
    <mergeCell ref="B28:D28"/>
    <mergeCell ref="B89:D89"/>
    <mergeCell ref="B87:D87"/>
    <mergeCell ref="B92:D92"/>
    <mergeCell ref="A54:Q54"/>
    <mergeCell ref="B58:D58"/>
    <mergeCell ref="B68:D68"/>
    <mergeCell ref="B57:D57"/>
    <mergeCell ref="B56:D56"/>
    <mergeCell ref="B90:D90"/>
    <mergeCell ref="B69:D69"/>
    <mergeCell ref="B26:D26"/>
    <mergeCell ref="B31:D31"/>
    <mergeCell ref="B32:Q32"/>
    <mergeCell ref="A337:B337"/>
    <mergeCell ref="A335:B335"/>
    <mergeCell ref="A50:A52"/>
    <mergeCell ref="B50:D50"/>
    <mergeCell ref="B27:D27"/>
    <mergeCell ref="B122:D122"/>
    <mergeCell ref="B121:D121"/>
    <mergeCell ref="B96:D96"/>
    <mergeCell ref="A103:Q103"/>
    <mergeCell ref="B106:D106"/>
    <mergeCell ref="B117:D117"/>
    <mergeCell ref="B93:D93"/>
    <mergeCell ref="J116:M116"/>
    <mergeCell ref="A94:Q94"/>
    <mergeCell ref="B126:D126"/>
    <mergeCell ref="B119:D119"/>
    <mergeCell ref="F116:H116"/>
    <mergeCell ref="B101:D101"/>
    <mergeCell ref="B102:D102"/>
    <mergeCell ref="B98:D98"/>
    <mergeCell ref="B99:D99"/>
    <mergeCell ref="B100:D100"/>
    <mergeCell ref="B116:D116"/>
    <mergeCell ref="A116:A118"/>
    <mergeCell ref="F117:H117"/>
    <mergeCell ref="B123:D123"/>
    <mergeCell ref="B124:D124"/>
    <mergeCell ref="A120:Q120"/>
    <mergeCell ref="N116:Q116"/>
    <mergeCell ref="J117:M117"/>
    <mergeCell ref="J214:M214"/>
    <mergeCell ref="J213:M213"/>
    <mergeCell ref="B162:D162"/>
    <mergeCell ref="J149:M149"/>
    <mergeCell ref="B150:D150"/>
    <mergeCell ref="F149:H149"/>
    <mergeCell ref="B155:D155"/>
    <mergeCell ref="B156:D156"/>
    <mergeCell ref="B157:D157"/>
    <mergeCell ref="A185:Q185"/>
    <mergeCell ref="J246:M246"/>
    <mergeCell ref="B229:D229"/>
    <mergeCell ref="B228:D228"/>
    <mergeCell ref="B199:D199"/>
    <mergeCell ref="B196:D196"/>
    <mergeCell ref="A200:Q200"/>
    <mergeCell ref="A211:Q212"/>
    <mergeCell ref="B203:D203"/>
    <mergeCell ref="N213:Q213"/>
    <mergeCell ref="A213:A215"/>
    <mergeCell ref="J279:M279"/>
    <mergeCell ref="B299:D299"/>
    <mergeCell ref="B292:D292"/>
    <mergeCell ref="B284:D284"/>
    <mergeCell ref="A288:Q288"/>
    <mergeCell ref="B224:D224"/>
    <mergeCell ref="F246:H246"/>
    <mergeCell ref="B250:D250"/>
    <mergeCell ref="B248:D248"/>
    <mergeCell ref="B227:D227"/>
    <mergeCell ref="F213:H213"/>
    <mergeCell ref="B152:D152"/>
    <mergeCell ref="F150:H150"/>
    <mergeCell ref="B323:D323"/>
    <mergeCell ref="B285:D285"/>
    <mergeCell ref="B286:D286"/>
    <mergeCell ref="B287:D287"/>
    <mergeCell ref="B289:D289"/>
    <mergeCell ref="B245:D245"/>
    <mergeCell ref="A232:Q232"/>
    <mergeCell ref="A127:Q127"/>
    <mergeCell ref="B128:D128"/>
    <mergeCell ref="B132:D132"/>
    <mergeCell ref="B294:D294"/>
    <mergeCell ref="B293:D293"/>
    <mergeCell ref="A136:Q136"/>
    <mergeCell ref="N149:Q149"/>
    <mergeCell ref="N150:Q150"/>
    <mergeCell ref="B204:D204"/>
    <mergeCell ref="B213:D213"/>
    <mergeCell ref="F182:H182"/>
    <mergeCell ref="N182:Q182"/>
    <mergeCell ref="B129:D129"/>
    <mergeCell ref="B130:D130"/>
    <mergeCell ref="B133:D133"/>
    <mergeCell ref="B139:D139"/>
    <mergeCell ref="A147:Q148"/>
    <mergeCell ref="B131:D131"/>
    <mergeCell ref="J181:M181"/>
    <mergeCell ref="B255:D255"/>
    <mergeCell ref="A217:Q217"/>
    <mergeCell ref="B161:D161"/>
    <mergeCell ref="J150:M150"/>
    <mergeCell ref="B149:D149"/>
    <mergeCell ref="A276:Q277"/>
    <mergeCell ref="B251:D251"/>
    <mergeCell ref="B264:D264"/>
    <mergeCell ref="A149:A151"/>
  </mergeCells>
  <printOptions/>
  <pageMargins left="0.8661417322834646" right="0.5905511811023623" top="0.5511811023622047" bottom="0.5511811023622047" header="0.31496062992125984" footer="0.31496062992125984"/>
  <pageSetup horizontalDpi="600" verticalDpi="600" orientation="landscape" paperSize="9" scale="78" r:id="rId1"/>
  <rowBreaks count="9" manualBreakCount="9">
    <brk id="42" max="18" man="1"/>
    <brk id="75" max="255" man="1"/>
    <brk id="108" max="255" man="1"/>
    <brk id="141" max="255" man="1"/>
    <brk id="172" max="255" man="1"/>
    <brk id="205" max="255" man="1"/>
    <brk id="237" max="255" man="1"/>
    <brk id="270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2014-04-15T03:02:05Z</cp:lastPrinted>
  <dcterms:created xsi:type="dcterms:W3CDTF">2006-09-28T05:33:49Z</dcterms:created>
  <dcterms:modified xsi:type="dcterms:W3CDTF">2019-03-20T02:30:42Z</dcterms:modified>
  <cp:category/>
  <cp:version/>
  <cp:contentType/>
  <cp:contentStatus/>
</cp:coreProperties>
</file>