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<sst xmlns="http://schemas.openxmlformats.org/spreadsheetml/2006/main" count="529" uniqueCount="131">
  <si>
    <t>наименование блюда</t>
  </si>
  <si>
    <t>масса</t>
  </si>
  <si>
    <t>порции</t>
  </si>
  <si>
    <t>Б</t>
  </si>
  <si>
    <t>Ж</t>
  </si>
  <si>
    <t>У</t>
  </si>
  <si>
    <t xml:space="preserve">Приём пищи, </t>
  </si>
  <si>
    <t>пищевые</t>
  </si>
  <si>
    <t>вещества (г)</t>
  </si>
  <si>
    <t xml:space="preserve">энергетическая </t>
  </si>
  <si>
    <t>ценность (ккал)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</si>
  <si>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</si>
  <si>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</si>
  <si>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</si>
  <si>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</si>
  <si>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</si>
  <si>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</si>
  <si>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</si>
  <si>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</si>
  <si>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</si>
  <si>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</t>
  </si>
  <si>
    <t>ОБЕД</t>
  </si>
  <si>
    <t>помидор свежий</t>
  </si>
  <si>
    <t>ПОЛДНИК</t>
  </si>
  <si>
    <t>чай с сахаром</t>
  </si>
  <si>
    <t>200/15</t>
  </si>
  <si>
    <t>250/25</t>
  </si>
  <si>
    <t>Итого:</t>
  </si>
  <si>
    <t>Итого за день:</t>
  </si>
  <si>
    <t>батон</t>
  </si>
  <si>
    <t>яблоко</t>
  </si>
  <si>
    <t>картофельное пюре</t>
  </si>
  <si>
    <t>гречка отварная</t>
  </si>
  <si>
    <t>компот из свежих яблок</t>
  </si>
  <si>
    <t>курица отварная с м/сл</t>
  </si>
  <si>
    <t>кофейный напиток</t>
  </si>
  <si>
    <t>рис отварной</t>
  </si>
  <si>
    <t>200/15/7</t>
  </si>
  <si>
    <t>яйцо отварное</t>
  </si>
  <si>
    <t>Неделя: 1</t>
  </si>
  <si>
    <t>Неделя:1</t>
  </si>
  <si>
    <t>День:3</t>
  </si>
  <si>
    <t>День: 4</t>
  </si>
  <si>
    <t>Неделя: 2</t>
  </si>
  <si>
    <t>День: 7</t>
  </si>
  <si>
    <t>Неделя:2</t>
  </si>
  <si>
    <t>День:8</t>
  </si>
  <si>
    <t>День:10</t>
  </si>
  <si>
    <t>табл.4</t>
  </si>
  <si>
    <t>каша гречневая с м/сл</t>
  </si>
  <si>
    <t>т.т.к.</t>
  </si>
  <si>
    <t>борщ с капуст и картофелем</t>
  </si>
  <si>
    <t>№ рецепт блюда</t>
  </si>
  <si>
    <t xml:space="preserve"> </t>
  </si>
  <si>
    <t>энергетическая</t>
  </si>
  <si>
    <t>т.т.к</t>
  </si>
  <si>
    <t>(мг)</t>
  </si>
  <si>
    <t>Витамины</t>
  </si>
  <si>
    <t xml:space="preserve">  вещества (мг)</t>
  </si>
  <si>
    <t xml:space="preserve">минеральные </t>
  </si>
  <si>
    <t>вещества (мг)</t>
  </si>
  <si>
    <t xml:space="preserve"> Витамины</t>
  </si>
  <si>
    <t xml:space="preserve"> вещества (мг)</t>
  </si>
  <si>
    <t xml:space="preserve"> минеральные </t>
  </si>
  <si>
    <t>100/10</t>
  </si>
  <si>
    <t>щи со свеж капустой и картоф.</t>
  </si>
  <si>
    <t>макароны отварные</t>
  </si>
  <si>
    <t>рассольник Ленинградский</t>
  </si>
  <si>
    <t>хлеб пшеничный</t>
  </si>
  <si>
    <t>суп картофельный с макар изделиями</t>
  </si>
  <si>
    <t>сок в инд. упаковке</t>
  </si>
  <si>
    <t xml:space="preserve">Завтрак          </t>
  </si>
  <si>
    <t xml:space="preserve">Обед               </t>
  </si>
  <si>
    <t>омлет натуральный с м/сл</t>
  </si>
  <si>
    <t>хлеб ржано-пшеничный</t>
  </si>
  <si>
    <t>компот из плодов или ягод сушенных</t>
  </si>
  <si>
    <t>пюре картофельное</t>
  </si>
  <si>
    <t>каша манная с м/сл</t>
  </si>
  <si>
    <t xml:space="preserve">кофейный напиток </t>
  </si>
  <si>
    <t xml:space="preserve">плов </t>
  </si>
  <si>
    <t>запеканка из творога</t>
  </si>
  <si>
    <t>чай с  лимоном</t>
  </si>
  <si>
    <t>какао с молоком сгущенным</t>
  </si>
  <si>
    <t>компот из  смеси сухофруктов</t>
  </si>
  <si>
    <t>рыба тушенная в томате с овощами</t>
  </si>
  <si>
    <t>150/5</t>
  </si>
  <si>
    <t>150/50</t>
  </si>
  <si>
    <t>150/15</t>
  </si>
  <si>
    <t>180/10</t>
  </si>
  <si>
    <t>120/10</t>
  </si>
  <si>
    <t xml:space="preserve">Возрастная категория: с 7 до 11 лет </t>
  </si>
  <si>
    <t>масло сливочное порциями</t>
  </si>
  <si>
    <t>жаркое по - домашнему</t>
  </si>
  <si>
    <t>Итого за 10 дней:</t>
  </si>
  <si>
    <t>среднее значение</t>
  </si>
  <si>
    <t>масло порциями</t>
  </si>
  <si>
    <t>колбаса вареная порциями</t>
  </si>
  <si>
    <t xml:space="preserve">огурец свежий </t>
  </si>
  <si>
    <t>суп картофельный с горохом</t>
  </si>
  <si>
    <t>икра кабачковая</t>
  </si>
  <si>
    <t>суп овощной</t>
  </si>
  <si>
    <t>пудинг из творога</t>
  </si>
  <si>
    <t>Свекла отварная</t>
  </si>
  <si>
    <t>Горошек зеленый</t>
  </si>
  <si>
    <t>сосиска отварная с м/сл</t>
  </si>
  <si>
    <t>рыба жареная с м/сл</t>
  </si>
  <si>
    <t>курица тушеная в сметанном соусе</t>
  </si>
  <si>
    <t>75/75</t>
  </si>
  <si>
    <t>Итого за день</t>
  </si>
  <si>
    <t xml:space="preserve">помидор свежий </t>
  </si>
  <si>
    <t>апельсин</t>
  </si>
  <si>
    <t xml:space="preserve">котлета из говядины с м/сл </t>
  </si>
  <si>
    <t xml:space="preserve">бефстроганов  </t>
  </si>
  <si>
    <t>банан</t>
  </si>
  <si>
    <t xml:space="preserve">бифштекс из говядины с м/сл </t>
  </si>
  <si>
    <t>80/75</t>
  </si>
  <si>
    <t>День:1</t>
  </si>
  <si>
    <t>Сборник рецептур блюд и кулинарных изделий для предприятий общественного питания при общеобразовательных школах. Под редакцией В.Т. Лапшиной. Москва. 2004г. Издательство "Хлебпродинформ"</t>
  </si>
  <si>
    <t>(работающих на сырье и полуфабрикатах)</t>
  </si>
  <si>
    <t>чай с молоком</t>
  </si>
  <si>
    <t>Сезон:  Весенне-летний</t>
  </si>
  <si>
    <t>День:2</t>
  </si>
  <si>
    <t>День:5</t>
  </si>
  <si>
    <t>День: 6</t>
  </si>
  <si>
    <t>День: 9</t>
  </si>
  <si>
    <t xml:space="preserve">Примерное 10-дневное меню </t>
  </si>
  <si>
    <t>сыр порциями</t>
  </si>
  <si>
    <t>каша рисовая  молочная с м/сл.</t>
  </si>
  <si>
    <t>каша пшенная молочная  с м/сл.</t>
  </si>
  <si>
    <t>каша Дружба  молочная с м/сл</t>
  </si>
  <si>
    <t>сок фруктовый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</si>
</sst>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176" fontId="4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42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right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 horizontal="right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0" fontId="42" fillId="0" borderId="2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175" fontId="42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wrapText="1"/>
    </xf>
    <xf numFmtId="16" fontId="42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9" xfId="0" applyFont="1" applyBorder="1" applyAlignment="1">
      <alignment horizontal="center" vertical="center"/>
    </xf>
    <xf numFmtId="2" fontId="42" fillId="0" borderId="0" xfId="0" applyNumberFormat="1" applyFont="1" applyAlignment="1">
      <alignment/>
    </xf>
    <xf numFmtId="0" fontId="42" fillId="0" borderId="2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2" fillId="0" borderId="10" xfId="0" applyFont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17" fontId="42" fillId="0" borderId="16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20" xfId="0" applyFont="1" applyBorder="1" applyAlignment="1">
      <alignment horizontal="center"/>
    </xf>
    <xf numFmtId="176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2" fillId="0" borderId="20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5"/>
  <sheetViews>
    <sheetView tabSelected="1" zoomScalePageLayoutView="0" workbookViewId="0" topLeftCell="A1">
      <selection activeCell="L337" sqref="L337"/>
    </sheetView>
  </sheetViews>
  <sheetFormatPr defaultColWidth="9.140625" defaultRowHeight="15"/>
  <cols>
    <col min="1" max="1" width="10.57421875" style="1" customWidth="1"/>
    <col min="2" max="2" width="9.7109375" style="1" customWidth="1"/>
    <col min="3" max="3" width="9.57421875" style="1" bestFit="1" customWidth="1"/>
    <col min="4" max="4" width="15.8515625" style="1" customWidth="1"/>
    <col min="5" max="5" width="10.00390625" style="1" customWidth="1"/>
    <col min="6" max="7" width="7.8515625" style="1" customWidth="1"/>
    <col min="8" max="8" width="6.8515625" style="1" customWidth="1"/>
    <col min="9" max="9" width="11.8515625" style="1" customWidth="1"/>
    <col min="10" max="10" width="6.7109375" style="1" customWidth="1"/>
    <col min="11" max="14" width="7.00390625" style="1" customWidth="1"/>
    <col min="15" max="15" width="8.28125" style="1" customWidth="1"/>
    <col min="16" max="16" width="7.00390625" style="1" customWidth="1"/>
    <col min="17" max="17" width="8.00390625" style="1" customWidth="1"/>
    <col min="18" max="18" width="9.140625" style="1" customWidth="1"/>
    <col min="19" max="19" width="8.421875" style="1" customWidth="1"/>
    <col min="20" max="20" width="9.140625" style="1" customWidth="1"/>
    <col min="21" max="21" width="9.57421875" style="1" customWidth="1"/>
    <col min="22" max="22" width="4.421875" style="1" customWidth="1"/>
    <col min="23" max="16384" width="9.140625" style="1" customWidth="1"/>
  </cols>
  <sheetData>
    <row r="1" spans="12:18" ht="15.75">
      <c r="L1" s="74"/>
      <c r="M1" s="74"/>
      <c r="N1" s="74"/>
      <c r="O1" s="74"/>
      <c r="P1" s="74"/>
      <c r="Q1" s="74"/>
      <c r="R1" s="74"/>
    </row>
    <row r="2" spans="12:19" ht="15.75">
      <c r="L2" s="74"/>
      <c r="M2" s="74"/>
      <c r="N2" s="74"/>
      <c r="O2" s="74"/>
      <c r="P2" s="74"/>
      <c r="Q2" s="74"/>
      <c r="R2" s="74"/>
      <c r="S2" s="2"/>
    </row>
    <row r="3" spans="12:19" ht="15.75">
      <c r="L3" s="74"/>
      <c r="M3" s="74"/>
      <c r="N3" s="74"/>
      <c r="O3" s="74"/>
      <c r="P3" s="74"/>
      <c r="Q3" s="74"/>
      <c r="S3" s="3"/>
    </row>
    <row r="4" ht="15.75">
      <c r="S4" s="3"/>
    </row>
    <row r="5" spans="1:17" ht="15.75">
      <c r="A5" s="91" t="s">
        <v>125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5.75">
      <c r="A6" s="34"/>
      <c r="B6" s="35"/>
      <c r="C6" s="35"/>
      <c r="D6" s="79" t="s">
        <v>118</v>
      </c>
      <c r="E6" s="79"/>
      <c r="F6" s="79"/>
      <c r="G6" s="79"/>
      <c r="H6" s="79"/>
      <c r="I6" s="79"/>
      <c r="J6" s="79"/>
      <c r="K6" s="79"/>
      <c r="L6" s="79"/>
      <c r="M6" s="79"/>
      <c r="N6" s="75"/>
      <c r="O6" s="75"/>
      <c r="P6" s="75"/>
      <c r="Q6" s="75"/>
    </row>
    <row r="7" ht="15.75">
      <c r="A7" s="1" t="s">
        <v>116</v>
      </c>
    </row>
    <row r="8" ht="15.75">
      <c r="A8" s="1" t="s">
        <v>39</v>
      </c>
    </row>
    <row r="9" spans="1:18" ht="15.75">
      <c r="A9" s="1" t="s">
        <v>120</v>
      </c>
      <c r="R9" s="3"/>
    </row>
    <row r="10" spans="1:18" ht="15.75">
      <c r="A10" s="1" t="s">
        <v>90</v>
      </c>
      <c r="R10" s="3"/>
    </row>
    <row r="11" spans="1:17" ht="15.75">
      <c r="A11" s="86" t="s">
        <v>117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5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31.5">
      <c r="A13" s="98" t="s">
        <v>52</v>
      </c>
      <c r="B13" s="80" t="s">
        <v>6</v>
      </c>
      <c r="C13" s="92"/>
      <c r="D13" s="93"/>
      <c r="E13" s="4" t="s">
        <v>1</v>
      </c>
      <c r="F13" s="80" t="s">
        <v>7</v>
      </c>
      <c r="G13" s="92"/>
      <c r="H13" s="93"/>
      <c r="I13" s="5" t="s">
        <v>9</v>
      </c>
      <c r="J13" s="80" t="s">
        <v>57</v>
      </c>
      <c r="K13" s="92"/>
      <c r="L13" s="92"/>
      <c r="M13" s="93"/>
      <c r="N13" s="80" t="s">
        <v>63</v>
      </c>
      <c r="O13" s="92"/>
      <c r="P13" s="92"/>
      <c r="Q13" s="93"/>
    </row>
    <row r="14" spans="1:17" ht="31.5">
      <c r="A14" s="99"/>
      <c r="B14" s="104" t="s">
        <v>0</v>
      </c>
      <c r="C14" s="105"/>
      <c r="D14" s="106"/>
      <c r="E14" s="6" t="s">
        <v>2</v>
      </c>
      <c r="F14" s="83" t="s">
        <v>8</v>
      </c>
      <c r="G14" s="84"/>
      <c r="H14" s="85"/>
      <c r="I14" s="12" t="s">
        <v>10</v>
      </c>
      <c r="J14" s="83" t="s">
        <v>56</v>
      </c>
      <c r="K14" s="84"/>
      <c r="L14" s="84"/>
      <c r="M14" s="85"/>
      <c r="N14" s="83" t="s">
        <v>60</v>
      </c>
      <c r="O14" s="84"/>
      <c r="P14" s="84"/>
      <c r="Q14" s="85"/>
    </row>
    <row r="15" spans="1:17" ht="15.75">
      <c r="A15" s="100"/>
      <c r="B15" s="14"/>
      <c r="C15" s="15"/>
      <c r="D15" s="15"/>
      <c r="E15" s="16"/>
      <c r="F15" s="17" t="s">
        <v>3</v>
      </c>
      <c r="G15" s="17" t="s">
        <v>4</v>
      </c>
      <c r="H15" s="17" t="s">
        <v>5</v>
      </c>
      <c r="I15" s="18"/>
      <c r="J15" s="17" t="s">
        <v>11</v>
      </c>
      <c r="K15" s="17" t="s">
        <v>12</v>
      </c>
      <c r="L15" s="17" t="s">
        <v>13</v>
      </c>
      <c r="M15" s="17" t="s">
        <v>14</v>
      </c>
      <c r="N15" s="17" t="s">
        <v>15</v>
      </c>
      <c r="O15" s="17" t="s">
        <v>16</v>
      </c>
      <c r="P15" s="17" t="s">
        <v>17</v>
      </c>
      <c r="Q15" s="17" t="s">
        <v>18</v>
      </c>
    </row>
    <row r="16" spans="1:17" ht="15.75">
      <c r="A16" s="19">
        <v>1</v>
      </c>
      <c r="B16" s="97">
        <v>2</v>
      </c>
      <c r="C16" s="95"/>
      <c r="D16" s="96"/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19">
        <v>10</v>
      </c>
      <c r="M16" s="19">
        <v>11</v>
      </c>
      <c r="N16" s="19">
        <v>12</v>
      </c>
      <c r="O16" s="19">
        <v>13</v>
      </c>
      <c r="P16" s="19">
        <v>14</v>
      </c>
      <c r="Q16" s="19">
        <v>15</v>
      </c>
    </row>
    <row r="17" spans="1:17" ht="15.75">
      <c r="A17" s="80" t="s">
        <v>19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</row>
    <row r="18" spans="1:19" ht="15.75">
      <c r="A18" s="20">
        <v>340</v>
      </c>
      <c r="B18" s="110" t="s">
        <v>73</v>
      </c>
      <c r="C18" s="110"/>
      <c r="D18" s="110"/>
      <c r="E18" s="19" t="s">
        <v>85</v>
      </c>
      <c r="F18" s="19">
        <v>7.96</v>
      </c>
      <c r="G18" s="19">
        <v>13.7</v>
      </c>
      <c r="H18" s="19">
        <v>1.5</v>
      </c>
      <c r="I18" s="19">
        <v>198</v>
      </c>
      <c r="J18" s="19">
        <v>0.09</v>
      </c>
      <c r="K18" s="19">
        <v>0.27</v>
      </c>
      <c r="L18" s="19">
        <v>0.03</v>
      </c>
      <c r="M18" s="19">
        <v>2.2</v>
      </c>
      <c r="N18" s="19">
        <v>167</v>
      </c>
      <c r="O18" s="19">
        <v>244</v>
      </c>
      <c r="P18" s="19">
        <v>17.9</v>
      </c>
      <c r="Q18" s="19">
        <v>0.7</v>
      </c>
      <c r="S18" s="13"/>
    </row>
    <row r="19" spans="1:17" ht="15.75">
      <c r="A19" s="21">
        <v>694</v>
      </c>
      <c r="B19" s="88" t="s">
        <v>82</v>
      </c>
      <c r="C19" s="89"/>
      <c r="D19" s="90"/>
      <c r="E19" s="19">
        <v>200</v>
      </c>
      <c r="F19" s="19">
        <v>4.7</v>
      </c>
      <c r="G19" s="19">
        <v>5</v>
      </c>
      <c r="H19" s="19">
        <v>31.8</v>
      </c>
      <c r="I19" s="19">
        <v>187</v>
      </c>
      <c r="J19" s="19">
        <v>0.05</v>
      </c>
      <c r="K19" s="19">
        <v>1.6</v>
      </c>
      <c r="L19" s="19">
        <v>0.02</v>
      </c>
      <c r="M19" s="19">
        <v>0.1</v>
      </c>
      <c r="N19" s="19">
        <v>153</v>
      </c>
      <c r="O19" s="19">
        <v>128</v>
      </c>
      <c r="P19" s="19">
        <v>22.1</v>
      </c>
      <c r="Q19" s="19">
        <v>0.5</v>
      </c>
    </row>
    <row r="20" spans="1:17" ht="15.75">
      <c r="A20" s="22" t="s">
        <v>50</v>
      </c>
      <c r="B20" s="88" t="s">
        <v>29</v>
      </c>
      <c r="C20" s="89"/>
      <c r="D20" s="90"/>
      <c r="E20" s="23">
        <v>50</v>
      </c>
      <c r="F20" s="19">
        <v>3.75</v>
      </c>
      <c r="G20" s="19">
        <v>1.45</v>
      </c>
      <c r="H20" s="19">
        <v>25.7</v>
      </c>
      <c r="I20" s="19">
        <v>131</v>
      </c>
      <c r="J20" s="19">
        <v>0.05</v>
      </c>
      <c r="K20" s="19">
        <v>0</v>
      </c>
      <c r="L20" s="19">
        <v>0</v>
      </c>
      <c r="M20" s="19">
        <v>1.25</v>
      </c>
      <c r="N20" s="19">
        <v>9.5</v>
      </c>
      <c r="O20" s="19">
        <v>32.5</v>
      </c>
      <c r="P20" s="19">
        <v>6.5</v>
      </c>
      <c r="Q20" s="19">
        <v>0.6</v>
      </c>
    </row>
    <row r="21" spans="1:17" ht="15.75">
      <c r="A21" s="22">
        <v>99</v>
      </c>
      <c r="B21" s="88" t="s">
        <v>96</v>
      </c>
      <c r="C21" s="89"/>
      <c r="D21" s="90"/>
      <c r="E21" s="23">
        <v>30</v>
      </c>
      <c r="F21" s="19">
        <v>3.8</v>
      </c>
      <c r="G21" s="19">
        <v>6.66</v>
      </c>
      <c r="H21" s="19">
        <v>0.45</v>
      </c>
      <c r="I21" s="19">
        <v>77</v>
      </c>
      <c r="J21" s="19">
        <v>0.04</v>
      </c>
      <c r="K21" s="19">
        <v>0</v>
      </c>
      <c r="L21" s="19">
        <v>0.08</v>
      </c>
      <c r="M21" s="19">
        <v>0.72</v>
      </c>
      <c r="N21" s="19">
        <v>53.1</v>
      </c>
      <c r="O21" s="19">
        <v>15.4</v>
      </c>
      <c r="P21" s="19">
        <v>6.6</v>
      </c>
      <c r="Q21" s="19">
        <v>0.51</v>
      </c>
    </row>
    <row r="22" spans="1:17" ht="15.75">
      <c r="A22" s="21"/>
      <c r="B22" s="24" t="s">
        <v>27</v>
      </c>
      <c r="C22" s="25"/>
      <c r="D22" s="26"/>
      <c r="E22" s="19"/>
      <c r="F22" s="17">
        <f>SUM(F18:F21)</f>
        <v>20.21</v>
      </c>
      <c r="G22" s="17">
        <f aca="true" t="shared" si="0" ref="G22:Q22">SUM(G18:G21)</f>
        <v>26.81</v>
      </c>
      <c r="H22" s="17">
        <f t="shared" si="0"/>
        <v>59.45</v>
      </c>
      <c r="I22" s="17">
        <f t="shared" si="0"/>
        <v>593</v>
      </c>
      <c r="J22" s="17">
        <f t="shared" si="0"/>
        <v>0.23</v>
      </c>
      <c r="K22" s="17">
        <f t="shared" si="0"/>
        <v>1.87</v>
      </c>
      <c r="L22" s="17">
        <f t="shared" si="0"/>
        <v>0.13</v>
      </c>
      <c r="M22" s="17">
        <f t="shared" si="0"/>
        <v>4.2700000000000005</v>
      </c>
      <c r="N22" s="17">
        <f t="shared" si="0"/>
        <v>382.6</v>
      </c>
      <c r="O22" s="17">
        <f t="shared" si="0"/>
        <v>419.9</v>
      </c>
      <c r="P22" s="17">
        <f t="shared" si="0"/>
        <v>53.1</v>
      </c>
      <c r="Q22" s="17">
        <f t="shared" si="0"/>
        <v>2.3099999999999996</v>
      </c>
    </row>
    <row r="23" spans="1:17" ht="15.75">
      <c r="A23" s="80" t="s">
        <v>21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</row>
    <row r="24" spans="1:19" ht="15.75">
      <c r="A24" s="27">
        <v>576</v>
      </c>
      <c r="B24" s="88" t="s">
        <v>97</v>
      </c>
      <c r="C24" s="89"/>
      <c r="D24" s="90"/>
      <c r="E24" s="19">
        <v>100</v>
      </c>
      <c r="F24" s="19">
        <v>0.8</v>
      </c>
      <c r="G24" s="19">
        <v>0.1</v>
      </c>
      <c r="H24" s="19">
        <v>2.6</v>
      </c>
      <c r="I24" s="19">
        <v>14</v>
      </c>
      <c r="J24" s="19">
        <v>0</v>
      </c>
      <c r="K24" s="19">
        <v>2.8</v>
      </c>
      <c r="L24" s="19">
        <v>0.03</v>
      </c>
      <c r="M24" s="19">
        <v>0</v>
      </c>
      <c r="N24" s="19">
        <v>23</v>
      </c>
      <c r="O24" s="19">
        <v>24</v>
      </c>
      <c r="P24" s="19">
        <v>14</v>
      </c>
      <c r="Q24" s="19">
        <v>0.6</v>
      </c>
      <c r="S24" s="13"/>
    </row>
    <row r="25" spans="1:17" ht="15.75">
      <c r="A25" s="28">
        <v>124</v>
      </c>
      <c r="B25" s="24" t="s">
        <v>65</v>
      </c>
      <c r="C25" s="25"/>
      <c r="D25" s="26"/>
      <c r="E25" s="19">
        <v>250</v>
      </c>
      <c r="F25" s="19">
        <v>2</v>
      </c>
      <c r="G25" s="19">
        <v>4.3</v>
      </c>
      <c r="H25" s="19">
        <v>10</v>
      </c>
      <c r="I25" s="19">
        <v>88</v>
      </c>
      <c r="J25" s="19">
        <v>0.03</v>
      </c>
      <c r="K25" s="19">
        <v>8</v>
      </c>
      <c r="L25" s="19">
        <v>0.005</v>
      </c>
      <c r="M25" s="19">
        <v>0.1</v>
      </c>
      <c r="N25" s="19">
        <v>22.5</v>
      </c>
      <c r="O25" s="19">
        <v>136</v>
      </c>
      <c r="P25" s="19">
        <v>11.5</v>
      </c>
      <c r="Q25" s="19">
        <v>0.4</v>
      </c>
    </row>
    <row r="26" spans="1:17" ht="15.75">
      <c r="A26" s="22">
        <v>509</v>
      </c>
      <c r="B26" s="24" t="s">
        <v>32</v>
      </c>
      <c r="C26" s="25"/>
      <c r="D26" s="26"/>
      <c r="E26" s="29">
        <v>150</v>
      </c>
      <c r="F26" s="30">
        <v>8.4</v>
      </c>
      <c r="G26" s="30">
        <v>10.8</v>
      </c>
      <c r="H26" s="30">
        <v>41.3</v>
      </c>
      <c r="I26" s="30">
        <v>144</v>
      </c>
      <c r="J26" s="30">
        <v>0.07</v>
      </c>
      <c r="K26" s="30">
        <v>0</v>
      </c>
      <c r="L26" s="31">
        <v>0.007</v>
      </c>
      <c r="M26" s="30">
        <v>1.2</v>
      </c>
      <c r="N26" s="30">
        <v>89.4</v>
      </c>
      <c r="O26" s="30">
        <v>112.3</v>
      </c>
      <c r="P26" s="30">
        <v>39.3</v>
      </c>
      <c r="Q26" s="30">
        <v>1.3</v>
      </c>
    </row>
    <row r="27" spans="1:17" ht="15.75">
      <c r="A27" s="22">
        <v>423</v>
      </c>
      <c r="B27" s="88" t="s">
        <v>112</v>
      </c>
      <c r="C27" s="89"/>
      <c r="D27" s="90"/>
      <c r="E27" s="29">
        <v>100</v>
      </c>
      <c r="F27" s="30">
        <v>12.4</v>
      </c>
      <c r="G27" s="30">
        <v>11.3</v>
      </c>
      <c r="H27" s="30">
        <v>5.2</v>
      </c>
      <c r="I27" s="30">
        <v>139</v>
      </c>
      <c r="J27" s="32">
        <v>0.08</v>
      </c>
      <c r="K27" s="32">
        <v>1.7</v>
      </c>
      <c r="L27" s="32">
        <v>0.1</v>
      </c>
      <c r="M27" s="32">
        <v>0.8</v>
      </c>
      <c r="N27" s="32">
        <v>38.2</v>
      </c>
      <c r="O27" s="32">
        <v>134.9</v>
      </c>
      <c r="P27" s="32">
        <v>28.6</v>
      </c>
      <c r="Q27" s="32">
        <v>1.2</v>
      </c>
    </row>
    <row r="28" spans="1:17" ht="15.75">
      <c r="A28" s="28">
        <v>631</v>
      </c>
      <c r="B28" s="88" t="s">
        <v>33</v>
      </c>
      <c r="C28" s="89"/>
      <c r="D28" s="90"/>
      <c r="E28" s="29">
        <v>200</v>
      </c>
      <c r="F28" s="30">
        <v>0.2</v>
      </c>
      <c r="G28" s="30">
        <v>0</v>
      </c>
      <c r="H28" s="30">
        <v>35.8</v>
      </c>
      <c r="I28" s="30">
        <v>122</v>
      </c>
      <c r="J28" s="30">
        <v>0.009</v>
      </c>
      <c r="K28" s="30">
        <v>1.3</v>
      </c>
      <c r="L28" s="30">
        <v>0.01</v>
      </c>
      <c r="M28" s="30">
        <v>0.2</v>
      </c>
      <c r="N28" s="30">
        <v>5.4</v>
      </c>
      <c r="O28" s="30">
        <v>3.4</v>
      </c>
      <c r="P28" s="30">
        <v>2.9</v>
      </c>
      <c r="Q28" s="30">
        <v>0.8</v>
      </c>
    </row>
    <row r="29" spans="1:17" ht="15.75">
      <c r="A29" s="22" t="s">
        <v>50</v>
      </c>
      <c r="B29" s="88" t="s">
        <v>74</v>
      </c>
      <c r="C29" s="89"/>
      <c r="D29" s="90"/>
      <c r="E29" s="23">
        <v>50</v>
      </c>
      <c r="F29" s="19">
        <v>3.9</v>
      </c>
      <c r="G29" s="19">
        <v>0.7</v>
      </c>
      <c r="H29" s="19">
        <v>18.2</v>
      </c>
      <c r="I29" s="19">
        <v>105</v>
      </c>
      <c r="J29" s="19">
        <v>0.1</v>
      </c>
      <c r="K29" s="19">
        <v>0</v>
      </c>
      <c r="L29" s="19">
        <v>0.05</v>
      </c>
      <c r="M29" s="19">
        <v>1.15</v>
      </c>
      <c r="N29" s="19">
        <v>15.5</v>
      </c>
      <c r="O29" s="19">
        <v>97</v>
      </c>
      <c r="P29" s="19">
        <v>8.5</v>
      </c>
      <c r="Q29" s="19">
        <v>1.3</v>
      </c>
    </row>
    <row r="30" spans="1:17" ht="15.75">
      <c r="A30" s="22" t="s">
        <v>50</v>
      </c>
      <c r="B30" s="88" t="s">
        <v>68</v>
      </c>
      <c r="C30" s="89"/>
      <c r="D30" s="90"/>
      <c r="E30" s="23">
        <v>50</v>
      </c>
      <c r="F30" s="19">
        <v>3.8</v>
      </c>
      <c r="G30" s="19">
        <v>0.4</v>
      </c>
      <c r="H30" s="19">
        <v>18.9</v>
      </c>
      <c r="I30" s="19">
        <v>118</v>
      </c>
      <c r="J30" s="19">
        <v>0.06</v>
      </c>
      <c r="K30" s="19">
        <v>0</v>
      </c>
      <c r="L30" s="19">
        <v>0</v>
      </c>
      <c r="M30" s="19">
        <v>0.55</v>
      </c>
      <c r="N30" s="19">
        <v>10</v>
      </c>
      <c r="O30" s="19">
        <v>32.5</v>
      </c>
      <c r="P30" s="19">
        <v>7</v>
      </c>
      <c r="Q30" s="19">
        <v>0.55</v>
      </c>
    </row>
    <row r="31" spans="1:17" ht="15.75">
      <c r="A31" s="22"/>
      <c r="B31" s="88" t="s">
        <v>27</v>
      </c>
      <c r="C31" s="89"/>
      <c r="D31" s="90"/>
      <c r="E31" s="19"/>
      <c r="F31" s="33">
        <f>SUM(F24:F30)</f>
        <v>31.5</v>
      </c>
      <c r="G31" s="33">
        <f aca="true" t="shared" si="1" ref="G31:Q31">SUM(G24:G30)</f>
        <v>27.599999999999998</v>
      </c>
      <c r="H31" s="33">
        <f t="shared" si="1"/>
        <v>132</v>
      </c>
      <c r="I31" s="33">
        <f t="shared" si="1"/>
        <v>730</v>
      </c>
      <c r="J31" s="33">
        <f t="shared" si="1"/>
        <v>0.34900000000000003</v>
      </c>
      <c r="K31" s="33">
        <f t="shared" si="1"/>
        <v>13.8</v>
      </c>
      <c r="L31" s="33">
        <f t="shared" si="1"/>
        <v>0.202</v>
      </c>
      <c r="M31" s="33">
        <f t="shared" si="1"/>
        <v>4</v>
      </c>
      <c r="N31" s="33">
        <f t="shared" si="1"/>
        <v>204.00000000000003</v>
      </c>
      <c r="O31" s="33">
        <f t="shared" si="1"/>
        <v>540.1</v>
      </c>
      <c r="P31" s="33">
        <f t="shared" si="1"/>
        <v>111.80000000000001</v>
      </c>
      <c r="Q31" s="33">
        <f t="shared" si="1"/>
        <v>6.1499999999999995</v>
      </c>
    </row>
    <row r="32" spans="1:17" ht="0.75" customHeight="1">
      <c r="A32" s="22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</row>
    <row r="33" spans="1:19" ht="15.75" hidden="1">
      <c r="A33" s="22"/>
      <c r="B33" s="24"/>
      <c r="C33" s="25"/>
      <c r="D33" s="26"/>
      <c r="E33" s="2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S33" s="13"/>
    </row>
    <row r="34" spans="1:17" ht="15.75" hidden="1">
      <c r="A34" s="22"/>
      <c r="B34" s="24"/>
      <c r="C34" s="25"/>
      <c r="D34" s="26"/>
      <c r="E34" s="2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.75" hidden="1">
      <c r="A35" s="21"/>
      <c r="B35" s="24"/>
      <c r="C35" s="25"/>
      <c r="D35" s="26"/>
      <c r="E35" s="1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.75">
      <c r="A36" s="20"/>
      <c r="B36" s="88" t="s">
        <v>108</v>
      </c>
      <c r="C36" s="89"/>
      <c r="D36" s="90"/>
      <c r="E36" s="19"/>
      <c r="F36" s="17">
        <f>F22+F31+F35</f>
        <v>51.71</v>
      </c>
      <c r="G36" s="17">
        <f aca="true" t="shared" si="2" ref="G36:Q36">G22+G31+G35</f>
        <v>54.41</v>
      </c>
      <c r="H36" s="17">
        <f t="shared" si="2"/>
        <v>191.45</v>
      </c>
      <c r="I36" s="17">
        <f t="shared" si="2"/>
        <v>1323</v>
      </c>
      <c r="J36" s="17">
        <f t="shared" si="2"/>
        <v>0.5790000000000001</v>
      </c>
      <c r="K36" s="17">
        <f t="shared" si="2"/>
        <v>15.670000000000002</v>
      </c>
      <c r="L36" s="17">
        <f t="shared" si="2"/>
        <v>0.332</v>
      </c>
      <c r="M36" s="17">
        <f t="shared" si="2"/>
        <v>8.27</v>
      </c>
      <c r="N36" s="17">
        <f t="shared" si="2"/>
        <v>586.6</v>
      </c>
      <c r="O36" s="17">
        <f t="shared" si="2"/>
        <v>960</v>
      </c>
      <c r="P36" s="17">
        <f t="shared" si="2"/>
        <v>164.9</v>
      </c>
      <c r="Q36" s="17">
        <f t="shared" si="2"/>
        <v>8.459999999999999</v>
      </c>
    </row>
    <row r="37" ht="15.75" hidden="1"/>
    <row r="38" ht="15.75" hidden="1"/>
    <row r="39" ht="15.75" hidden="1"/>
    <row r="40" ht="15.75" hidden="1"/>
    <row r="41" ht="15.75" hidden="1"/>
    <row r="42" ht="15.75" hidden="1"/>
    <row r="43" ht="15.75">
      <c r="A43" s="1" t="s">
        <v>121</v>
      </c>
    </row>
    <row r="44" ht="15.75">
      <c r="A44" s="1" t="s">
        <v>40</v>
      </c>
    </row>
    <row r="45" spans="1:7" ht="15.75">
      <c r="A45" s="1" t="s">
        <v>120</v>
      </c>
      <c r="G45" s="1" t="s">
        <v>53</v>
      </c>
    </row>
    <row r="46" ht="15.75">
      <c r="A46" s="1" t="s">
        <v>90</v>
      </c>
    </row>
    <row r="47" spans="1:17" ht="15.75">
      <c r="A47" s="86" t="s">
        <v>117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5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9" ht="31.5">
      <c r="A49" s="98" t="s">
        <v>52</v>
      </c>
      <c r="B49" s="80" t="s">
        <v>6</v>
      </c>
      <c r="C49" s="92"/>
      <c r="D49" s="93"/>
      <c r="E49" s="4" t="s">
        <v>1</v>
      </c>
      <c r="F49" s="80" t="s">
        <v>7</v>
      </c>
      <c r="G49" s="92"/>
      <c r="H49" s="93"/>
      <c r="I49" s="5" t="s">
        <v>54</v>
      </c>
      <c r="J49" s="80" t="s">
        <v>57</v>
      </c>
      <c r="K49" s="92"/>
      <c r="L49" s="92"/>
      <c r="M49" s="93"/>
      <c r="N49" s="80" t="s">
        <v>59</v>
      </c>
      <c r="O49" s="92"/>
      <c r="P49" s="92"/>
      <c r="Q49" s="93"/>
      <c r="S49" s="13"/>
    </row>
    <row r="50" spans="1:17" ht="31.5">
      <c r="A50" s="99"/>
      <c r="B50" s="104" t="s">
        <v>0</v>
      </c>
      <c r="C50" s="105"/>
      <c r="D50" s="106"/>
      <c r="E50" s="6" t="s">
        <v>2</v>
      </c>
      <c r="F50" s="83" t="s">
        <v>8</v>
      </c>
      <c r="G50" s="84"/>
      <c r="H50" s="85"/>
      <c r="I50" s="12" t="s">
        <v>10</v>
      </c>
      <c r="J50" s="83" t="s">
        <v>56</v>
      </c>
      <c r="K50" s="84"/>
      <c r="L50" s="84"/>
      <c r="M50" s="85"/>
      <c r="N50" s="83" t="s">
        <v>60</v>
      </c>
      <c r="O50" s="84"/>
      <c r="P50" s="84"/>
      <c r="Q50" s="85"/>
    </row>
    <row r="51" spans="1:17" ht="15.75">
      <c r="A51" s="100"/>
      <c r="B51" s="15"/>
      <c r="C51" s="15"/>
      <c r="D51" s="15"/>
      <c r="E51" s="16"/>
      <c r="F51" s="38" t="s">
        <v>3</v>
      </c>
      <c r="G51" s="16" t="s">
        <v>4</v>
      </c>
      <c r="H51" s="16" t="s">
        <v>5</v>
      </c>
      <c r="I51" s="39"/>
      <c r="J51" s="17" t="s">
        <v>11</v>
      </c>
      <c r="K51" s="17" t="s">
        <v>12</v>
      </c>
      <c r="L51" s="17" t="s">
        <v>13</v>
      </c>
      <c r="M51" s="17" t="s">
        <v>14</v>
      </c>
      <c r="N51" s="17" t="s">
        <v>15</v>
      </c>
      <c r="O51" s="17" t="s">
        <v>16</v>
      </c>
      <c r="P51" s="17" t="s">
        <v>17</v>
      </c>
      <c r="Q51" s="17" t="s">
        <v>18</v>
      </c>
    </row>
    <row r="52" spans="1:17" ht="15.75">
      <c r="A52" s="19">
        <v>1</v>
      </c>
      <c r="B52" s="97">
        <v>2</v>
      </c>
      <c r="C52" s="95"/>
      <c r="D52" s="96"/>
      <c r="E52" s="19">
        <v>3</v>
      </c>
      <c r="F52" s="19">
        <v>4</v>
      </c>
      <c r="G52" s="19">
        <v>5</v>
      </c>
      <c r="H52" s="19">
        <v>6</v>
      </c>
      <c r="I52" s="19">
        <v>7</v>
      </c>
      <c r="J52" s="19">
        <v>8</v>
      </c>
      <c r="K52" s="19">
        <v>9</v>
      </c>
      <c r="L52" s="19">
        <v>10</v>
      </c>
      <c r="M52" s="19">
        <v>11</v>
      </c>
      <c r="N52" s="19">
        <v>12</v>
      </c>
      <c r="O52" s="19">
        <v>13</v>
      </c>
      <c r="P52" s="19">
        <v>14</v>
      </c>
      <c r="Q52" s="19">
        <v>15</v>
      </c>
    </row>
    <row r="53" spans="1:17" ht="15.75">
      <c r="A53" s="111" t="s">
        <v>19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6"/>
    </row>
    <row r="54" spans="1:17" ht="15.75">
      <c r="A54" s="22">
        <v>384</v>
      </c>
      <c r="B54" s="88" t="s">
        <v>127</v>
      </c>
      <c r="C54" s="89"/>
      <c r="D54" s="90"/>
      <c r="E54" s="40" t="s">
        <v>88</v>
      </c>
      <c r="F54" s="19">
        <v>2.6</v>
      </c>
      <c r="G54" s="19">
        <v>4.8</v>
      </c>
      <c r="H54" s="19">
        <v>27.1</v>
      </c>
      <c r="I54" s="19">
        <v>186</v>
      </c>
      <c r="J54" s="19">
        <v>0.42</v>
      </c>
      <c r="K54" s="19">
        <v>0.34</v>
      </c>
      <c r="L54" s="19">
        <v>0</v>
      </c>
      <c r="M54" s="19">
        <v>0</v>
      </c>
      <c r="N54" s="19">
        <v>288.6</v>
      </c>
      <c r="O54" s="19">
        <v>309.6</v>
      </c>
      <c r="P54" s="19">
        <v>46.57</v>
      </c>
      <c r="Q54" s="19">
        <v>3.2</v>
      </c>
    </row>
    <row r="55" spans="1:19" ht="15.75">
      <c r="A55" s="20">
        <v>692</v>
      </c>
      <c r="B55" s="88" t="s">
        <v>78</v>
      </c>
      <c r="C55" s="89"/>
      <c r="D55" s="90"/>
      <c r="E55" s="19">
        <v>200</v>
      </c>
      <c r="F55" s="19">
        <v>4.2</v>
      </c>
      <c r="G55" s="19">
        <v>4.6</v>
      </c>
      <c r="H55" s="19">
        <v>26.5</v>
      </c>
      <c r="I55" s="19">
        <v>159</v>
      </c>
      <c r="J55" s="19">
        <v>0.01</v>
      </c>
      <c r="K55" s="19">
        <v>0.1</v>
      </c>
      <c r="L55" s="19">
        <v>0</v>
      </c>
      <c r="M55" s="19">
        <v>0</v>
      </c>
      <c r="N55" s="19">
        <v>28</v>
      </c>
      <c r="O55" s="19">
        <v>48</v>
      </c>
      <c r="P55" s="19">
        <v>0</v>
      </c>
      <c r="Q55" s="19">
        <v>0</v>
      </c>
      <c r="S55" s="13"/>
    </row>
    <row r="56" spans="1:17" ht="15.75">
      <c r="A56" s="22" t="s">
        <v>50</v>
      </c>
      <c r="B56" s="88" t="s">
        <v>126</v>
      </c>
      <c r="C56" s="89"/>
      <c r="D56" s="90"/>
      <c r="E56" s="23">
        <v>20</v>
      </c>
      <c r="F56" s="19">
        <v>7.6</v>
      </c>
      <c r="G56" s="19">
        <v>7.6</v>
      </c>
      <c r="H56" s="19">
        <v>9.7</v>
      </c>
      <c r="I56" s="19">
        <v>105</v>
      </c>
      <c r="J56" s="19">
        <v>0.009</v>
      </c>
      <c r="K56" s="19">
        <v>0.84</v>
      </c>
      <c r="L56" s="19">
        <v>0.09</v>
      </c>
      <c r="M56" s="19">
        <v>0.09</v>
      </c>
      <c r="N56" s="19">
        <v>301.5</v>
      </c>
      <c r="O56" s="19">
        <v>162</v>
      </c>
      <c r="P56" s="19">
        <v>15</v>
      </c>
      <c r="Q56" s="19">
        <v>0.27</v>
      </c>
    </row>
    <row r="57" spans="1:17" ht="15.75">
      <c r="A57" s="22" t="s">
        <v>50</v>
      </c>
      <c r="B57" s="88" t="s">
        <v>29</v>
      </c>
      <c r="C57" s="89"/>
      <c r="D57" s="90"/>
      <c r="E57" s="23">
        <v>50</v>
      </c>
      <c r="F57" s="19">
        <v>3.75</v>
      </c>
      <c r="G57" s="19">
        <v>1.45</v>
      </c>
      <c r="H57" s="19">
        <v>25.7</v>
      </c>
      <c r="I57" s="19">
        <v>131</v>
      </c>
      <c r="J57" s="19">
        <v>0.05</v>
      </c>
      <c r="K57" s="19">
        <v>0</v>
      </c>
      <c r="L57" s="19">
        <v>0</v>
      </c>
      <c r="M57" s="19">
        <v>1.25</v>
      </c>
      <c r="N57" s="19">
        <v>46</v>
      </c>
      <c r="O57" s="19">
        <v>33.5</v>
      </c>
      <c r="P57" s="19">
        <v>6.5</v>
      </c>
      <c r="Q57" s="19">
        <v>0.6</v>
      </c>
    </row>
    <row r="58" spans="1:17" ht="15.75">
      <c r="A58" s="22">
        <v>627</v>
      </c>
      <c r="B58" s="25" t="s">
        <v>30</v>
      </c>
      <c r="C58" s="25"/>
      <c r="D58" s="25"/>
      <c r="E58" s="23">
        <v>100</v>
      </c>
      <c r="F58" s="19">
        <v>0.3</v>
      </c>
      <c r="G58" s="19">
        <v>0</v>
      </c>
      <c r="H58" s="19">
        <v>8.6</v>
      </c>
      <c r="I58" s="19">
        <v>40</v>
      </c>
      <c r="J58" s="19">
        <v>0</v>
      </c>
      <c r="K58" s="19">
        <v>10</v>
      </c>
      <c r="L58" s="19">
        <v>0</v>
      </c>
      <c r="M58" s="19">
        <v>0</v>
      </c>
      <c r="N58" s="19">
        <v>16</v>
      </c>
      <c r="O58" s="19">
        <v>11</v>
      </c>
      <c r="P58" s="19">
        <v>9</v>
      </c>
      <c r="Q58" s="19">
        <v>2.2</v>
      </c>
    </row>
    <row r="59" spans="1:17" ht="15.75">
      <c r="A59" s="20"/>
      <c r="B59" s="89" t="s">
        <v>20</v>
      </c>
      <c r="C59" s="89"/>
      <c r="D59" s="89"/>
      <c r="E59" s="19"/>
      <c r="F59" s="17">
        <f aca="true" t="shared" si="3" ref="F59:Q59">SUM(F54:F58)</f>
        <v>18.45</v>
      </c>
      <c r="G59" s="17">
        <f t="shared" si="3"/>
        <v>18.45</v>
      </c>
      <c r="H59" s="17">
        <f t="shared" si="3"/>
        <v>97.6</v>
      </c>
      <c r="I59" s="17">
        <f t="shared" si="3"/>
        <v>621</v>
      </c>
      <c r="J59" s="17">
        <f t="shared" si="3"/>
        <v>0.489</v>
      </c>
      <c r="K59" s="17">
        <f t="shared" si="3"/>
        <v>11.28</v>
      </c>
      <c r="L59" s="17">
        <f t="shared" si="3"/>
        <v>0.09</v>
      </c>
      <c r="M59" s="17">
        <f t="shared" si="3"/>
        <v>1.34</v>
      </c>
      <c r="N59" s="17">
        <f t="shared" si="3"/>
        <v>680.1</v>
      </c>
      <c r="O59" s="17">
        <f t="shared" si="3"/>
        <v>564.1</v>
      </c>
      <c r="P59" s="17">
        <f t="shared" si="3"/>
        <v>77.07</v>
      </c>
      <c r="Q59" s="17">
        <f t="shared" si="3"/>
        <v>6.2700000000000005</v>
      </c>
    </row>
    <row r="60" spans="1:17" ht="15.75">
      <c r="A60" s="111" t="s">
        <v>21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3"/>
    </row>
    <row r="61" spans="1:19" ht="15.75">
      <c r="A61" s="43">
        <v>576</v>
      </c>
      <c r="B61" s="110" t="s">
        <v>109</v>
      </c>
      <c r="C61" s="110"/>
      <c r="D61" s="110"/>
      <c r="E61" s="19">
        <v>100</v>
      </c>
      <c r="F61" s="44">
        <v>1.1</v>
      </c>
      <c r="G61" s="44">
        <v>0.2</v>
      </c>
      <c r="H61" s="44">
        <v>3.8</v>
      </c>
      <c r="I61" s="44">
        <v>28</v>
      </c>
      <c r="J61" s="44">
        <v>0.06</v>
      </c>
      <c r="K61" s="44">
        <v>25</v>
      </c>
      <c r="L61" s="44">
        <v>0</v>
      </c>
      <c r="M61" s="44">
        <v>0.4</v>
      </c>
      <c r="N61" s="44">
        <v>14</v>
      </c>
      <c r="O61" s="44">
        <v>26</v>
      </c>
      <c r="P61" s="44">
        <v>10</v>
      </c>
      <c r="Q61" s="44">
        <v>0.9</v>
      </c>
      <c r="S61" s="13"/>
    </row>
    <row r="62" spans="1:17" ht="15.75">
      <c r="A62" s="28">
        <v>132</v>
      </c>
      <c r="B62" s="101" t="s">
        <v>67</v>
      </c>
      <c r="C62" s="102"/>
      <c r="D62" s="103"/>
      <c r="E62" s="19">
        <v>250</v>
      </c>
      <c r="F62" s="19">
        <v>3</v>
      </c>
      <c r="G62" s="19">
        <v>4.5</v>
      </c>
      <c r="H62" s="19">
        <v>20.1</v>
      </c>
      <c r="I62" s="19">
        <v>113</v>
      </c>
      <c r="J62" s="19">
        <v>0.05</v>
      </c>
      <c r="K62" s="19">
        <v>5.1</v>
      </c>
      <c r="L62" s="19">
        <v>0.02</v>
      </c>
      <c r="M62" s="19">
        <v>0.6</v>
      </c>
      <c r="N62" s="19">
        <v>11</v>
      </c>
      <c r="O62" s="19">
        <v>117.1</v>
      </c>
      <c r="P62" s="19">
        <v>3.7</v>
      </c>
      <c r="Q62" s="19">
        <v>0.5</v>
      </c>
    </row>
    <row r="63" spans="1:17" ht="15.75">
      <c r="A63" s="28">
        <v>520</v>
      </c>
      <c r="B63" s="88" t="s">
        <v>76</v>
      </c>
      <c r="C63" s="89"/>
      <c r="D63" s="90"/>
      <c r="E63" s="29">
        <v>150</v>
      </c>
      <c r="F63" s="30">
        <v>3.1</v>
      </c>
      <c r="G63" s="30">
        <v>6.7</v>
      </c>
      <c r="H63" s="30">
        <v>21.8</v>
      </c>
      <c r="I63" s="30">
        <v>143</v>
      </c>
      <c r="J63" s="30">
        <v>0.08</v>
      </c>
      <c r="K63" s="30">
        <v>11.64</v>
      </c>
      <c r="L63" s="30">
        <v>0.04</v>
      </c>
      <c r="M63" s="30">
        <v>1.2</v>
      </c>
      <c r="N63" s="30">
        <v>23.53</v>
      </c>
      <c r="O63" s="30">
        <v>61.9</v>
      </c>
      <c r="P63" s="30">
        <v>10.04</v>
      </c>
      <c r="Q63" s="30">
        <v>0.75</v>
      </c>
    </row>
    <row r="64" spans="1:17" ht="15.75">
      <c r="A64" s="22">
        <v>377</v>
      </c>
      <c r="B64" s="88" t="s">
        <v>105</v>
      </c>
      <c r="C64" s="89"/>
      <c r="D64" s="90"/>
      <c r="E64" s="29" t="s">
        <v>64</v>
      </c>
      <c r="F64" s="30">
        <v>16.6</v>
      </c>
      <c r="G64" s="30">
        <v>11.1</v>
      </c>
      <c r="H64" s="30">
        <v>10.6</v>
      </c>
      <c r="I64" s="30">
        <v>148</v>
      </c>
      <c r="J64" s="30">
        <v>0.11</v>
      </c>
      <c r="K64" s="30">
        <v>12.1</v>
      </c>
      <c r="L64" s="30">
        <v>0.05</v>
      </c>
      <c r="M64" s="30">
        <v>3</v>
      </c>
      <c r="N64" s="30">
        <v>59.8</v>
      </c>
      <c r="O64" s="30">
        <v>233.4</v>
      </c>
      <c r="P64" s="30">
        <v>35</v>
      </c>
      <c r="Q64" s="30">
        <v>0.1</v>
      </c>
    </row>
    <row r="65" spans="1:17" ht="15.75">
      <c r="A65" s="28">
        <v>639</v>
      </c>
      <c r="B65" s="101" t="s">
        <v>83</v>
      </c>
      <c r="C65" s="102"/>
      <c r="D65" s="103"/>
      <c r="E65" s="29">
        <v>200</v>
      </c>
      <c r="F65" s="30">
        <v>0.6</v>
      </c>
      <c r="G65" s="30">
        <v>0</v>
      </c>
      <c r="H65" s="30">
        <v>31.4</v>
      </c>
      <c r="I65" s="30">
        <v>124</v>
      </c>
      <c r="J65" s="31">
        <v>0.002</v>
      </c>
      <c r="K65" s="30">
        <v>0.8</v>
      </c>
      <c r="L65" s="30">
        <v>0.01</v>
      </c>
      <c r="M65" s="30">
        <v>0</v>
      </c>
      <c r="N65" s="30">
        <v>12.6</v>
      </c>
      <c r="O65" s="30">
        <v>19.8</v>
      </c>
      <c r="P65" s="30">
        <v>9.7</v>
      </c>
      <c r="Q65" s="30">
        <v>0.3</v>
      </c>
    </row>
    <row r="66" spans="1:17" ht="15.75">
      <c r="A66" s="22" t="s">
        <v>50</v>
      </c>
      <c r="B66" s="88" t="s">
        <v>74</v>
      </c>
      <c r="C66" s="89"/>
      <c r="D66" s="90"/>
      <c r="E66" s="23">
        <v>50</v>
      </c>
      <c r="F66" s="19">
        <v>3.9</v>
      </c>
      <c r="G66" s="19">
        <v>0.7</v>
      </c>
      <c r="H66" s="19">
        <v>18.2</v>
      </c>
      <c r="I66" s="19">
        <v>105</v>
      </c>
      <c r="J66" s="19">
        <v>0.1</v>
      </c>
      <c r="K66" s="19">
        <v>0</v>
      </c>
      <c r="L66" s="19">
        <v>0.05</v>
      </c>
      <c r="M66" s="19">
        <v>1.15</v>
      </c>
      <c r="N66" s="19">
        <v>15.5</v>
      </c>
      <c r="O66" s="19">
        <v>97</v>
      </c>
      <c r="P66" s="19">
        <v>8.5</v>
      </c>
      <c r="Q66" s="19">
        <v>1.3</v>
      </c>
    </row>
    <row r="67" spans="1:17" ht="15.75">
      <c r="A67" s="22" t="s">
        <v>50</v>
      </c>
      <c r="B67" s="88" t="s">
        <v>68</v>
      </c>
      <c r="C67" s="89"/>
      <c r="D67" s="90"/>
      <c r="E67" s="23">
        <v>50</v>
      </c>
      <c r="F67" s="19">
        <v>3.8</v>
      </c>
      <c r="G67" s="19">
        <v>0.4</v>
      </c>
      <c r="H67" s="19">
        <v>18.9</v>
      </c>
      <c r="I67" s="19">
        <v>118</v>
      </c>
      <c r="J67" s="19">
        <v>0.06</v>
      </c>
      <c r="K67" s="19">
        <v>0</v>
      </c>
      <c r="L67" s="19">
        <v>0</v>
      </c>
      <c r="M67" s="19">
        <v>0.55</v>
      </c>
      <c r="N67" s="19">
        <v>46.2</v>
      </c>
      <c r="O67" s="19">
        <v>33.5</v>
      </c>
      <c r="P67" s="19">
        <v>7</v>
      </c>
      <c r="Q67" s="19">
        <v>0.45</v>
      </c>
    </row>
    <row r="68" spans="1:19" ht="15.75">
      <c r="A68" s="21"/>
      <c r="B68" s="102" t="s">
        <v>27</v>
      </c>
      <c r="C68" s="102"/>
      <c r="D68" s="102"/>
      <c r="E68" s="19"/>
      <c r="F68" s="17">
        <f aca="true" t="shared" si="4" ref="F68:Q68">SUM(F61:F67)</f>
        <v>32.1</v>
      </c>
      <c r="G68" s="17">
        <f t="shared" si="4"/>
        <v>23.599999999999998</v>
      </c>
      <c r="H68" s="17">
        <f t="shared" si="4"/>
        <v>124.80000000000001</v>
      </c>
      <c r="I68" s="17">
        <f t="shared" si="4"/>
        <v>779</v>
      </c>
      <c r="J68" s="17">
        <f t="shared" si="4"/>
        <v>0.462</v>
      </c>
      <c r="K68" s="17">
        <f t="shared" si="4"/>
        <v>54.64</v>
      </c>
      <c r="L68" s="17">
        <f t="shared" si="4"/>
        <v>0.16999999999999998</v>
      </c>
      <c r="M68" s="17">
        <f t="shared" si="4"/>
        <v>6.8999999999999995</v>
      </c>
      <c r="N68" s="17">
        <f t="shared" si="4"/>
        <v>182.63</v>
      </c>
      <c r="O68" s="17">
        <f t="shared" si="4"/>
        <v>588.7</v>
      </c>
      <c r="P68" s="17">
        <f t="shared" si="4"/>
        <v>83.94</v>
      </c>
      <c r="Q68" s="17">
        <f t="shared" si="4"/>
        <v>4.3</v>
      </c>
      <c r="S68" s="45"/>
    </row>
    <row r="69" spans="1:17" ht="15.75" hidden="1">
      <c r="A69" s="94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8"/>
    </row>
    <row r="70" spans="1:17" ht="15.75" hidden="1">
      <c r="A70" s="21"/>
      <c r="B70" s="46"/>
      <c r="C70" s="46"/>
      <c r="D70" s="46"/>
      <c r="E70" s="19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ht="15.75" hidden="1">
      <c r="A71" s="20"/>
      <c r="B71" s="46"/>
      <c r="C71" s="46"/>
      <c r="D71" s="46"/>
      <c r="E71" s="19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ht="15.75" hidden="1">
      <c r="A72" s="21"/>
      <c r="B72" s="46"/>
      <c r="C72" s="46"/>
      <c r="D72" s="46"/>
      <c r="E72" s="1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5.75">
      <c r="A73" s="21"/>
      <c r="B73" s="88" t="s">
        <v>28</v>
      </c>
      <c r="C73" s="89"/>
      <c r="D73" s="90"/>
      <c r="E73" s="19"/>
      <c r="F73" s="17">
        <f>F59+F68+F72</f>
        <v>50.55</v>
      </c>
      <c r="G73" s="17">
        <f aca="true" t="shared" si="5" ref="G73:Q73">G59+G68+G72</f>
        <v>42.05</v>
      </c>
      <c r="H73" s="17">
        <f t="shared" si="5"/>
        <v>222.4</v>
      </c>
      <c r="I73" s="17">
        <f t="shared" si="5"/>
        <v>1400</v>
      </c>
      <c r="J73" s="17">
        <f t="shared" si="5"/>
        <v>0.9510000000000001</v>
      </c>
      <c r="K73" s="17">
        <f t="shared" si="5"/>
        <v>65.92</v>
      </c>
      <c r="L73" s="17">
        <f t="shared" si="5"/>
        <v>0.26</v>
      </c>
      <c r="M73" s="17">
        <f t="shared" si="5"/>
        <v>8.24</v>
      </c>
      <c r="N73" s="17">
        <f t="shared" si="5"/>
        <v>862.73</v>
      </c>
      <c r="O73" s="17">
        <f t="shared" si="5"/>
        <v>1152.8000000000002</v>
      </c>
      <c r="P73" s="17">
        <f t="shared" si="5"/>
        <v>161.01</v>
      </c>
      <c r="Q73" s="17">
        <f t="shared" si="5"/>
        <v>10.57</v>
      </c>
    </row>
    <row r="74" ht="0.75" customHeight="1"/>
    <row r="75" ht="15.75" hidden="1"/>
    <row r="76" ht="15.75" hidden="1"/>
    <row r="77" ht="15.75">
      <c r="A77" s="1" t="s">
        <v>41</v>
      </c>
    </row>
    <row r="78" spans="1:19" ht="15.75">
      <c r="A78" s="1" t="s">
        <v>40</v>
      </c>
      <c r="S78" s="13"/>
    </row>
    <row r="79" ht="15.75">
      <c r="A79" s="1" t="s">
        <v>120</v>
      </c>
    </row>
    <row r="80" ht="15.75">
      <c r="A80" s="1" t="s">
        <v>90</v>
      </c>
    </row>
    <row r="81" spans="1:17" ht="15.75">
      <c r="A81" s="86" t="s">
        <v>117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1:17" ht="15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31.5">
      <c r="A83" s="98" t="s">
        <v>52</v>
      </c>
      <c r="B83" s="80" t="s">
        <v>6</v>
      </c>
      <c r="C83" s="92"/>
      <c r="D83" s="93"/>
      <c r="E83" s="4" t="s">
        <v>1</v>
      </c>
      <c r="F83" s="80" t="s">
        <v>7</v>
      </c>
      <c r="G83" s="92"/>
      <c r="H83" s="93"/>
      <c r="I83" s="5" t="s">
        <v>54</v>
      </c>
      <c r="J83" s="80" t="s">
        <v>61</v>
      </c>
      <c r="K83" s="92"/>
      <c r="L83" s="92"/>
      <c r="M83" s="93"/>
      <c r="N83" s="80" t="s">
        <v>59</v>
      </c>
      <c r="O83" s="92"/>
      <c r="P83" s="92"/>
      <c r="Q83" s="93"/>
    </row>
    <row r="84" spans="1:19" ht="31.5">
      <c r="A84" s="99"/>
      <c r="B84" s="104" t="s">
        <v>0</v>
      </c>
      <c r="C84" s="105"/>
      <c r="D84" s="106"/>
      <c r="E84" s="6" t="s">
        <v>2</v>
      </c>
      <c r="F84" s="83" t="s">
        <v>8</v>
      </c>
      <c r="G84" s="84"/>
      <c r="H84" s="85"/>
      <c r="I84" s="12" t="s">
        <v>10</v>
      </c>
      <c r="J84" s="83" t="s">
        <v>56</v>
      </c>
      <c r="K84" s="84"/>
      <c r="L84" s="84"/>
      <c r="M84" s="85"/>
      <c r="N84" s="83" t="s">
        <v>60</v>
      </c>
      <c r="O84" s="84"/>
      <c r="P84" s="84"/>
      <c r="Q84" s="85"/>
      <c r="S84" s="13"/>
    </row>
    <row r="85" spans="1:17" ht="15.75">
      <c r="A85" s="100"/>
      <c r="B85" s="14"/>
      <c r="C85" s="15"/>
      <c r="D85" s="15"/>
      <c r="E85" s="16"/>
      <c r="F85" s="17" t="s">
        <v>3</v>
      </c>
      <c r="G85" s="17" t="s">
        <v>4</v>
      </c>
      <c r="H85" s="17" t="s">
        <v>5</v>
      </c>
      <c r="I85" s="18"/>
      <c r="J85" s="17" t="s">
        <v>11</v>
      </c>
      <c r="K85" s="17" t="s">
        <v>12</v>
      </c>
      <c r="L85" s="17" t="s">
        <v>13</v>
      </c>
      <c r="M85" s="17" t="s">
        <v>14</v>
      </c>
      <c r="N85" s="17" t="s">
        <v>15</v>
      </c>
      <c r="O85" s="17" t="s">
        <v>16</v>
      </c>
      <c r="P85" s="17" t="s">
        <v>17</v>
      </c>
      <c r="Q85" s="17" t="s">
        <v>18</v>
      </c>
    </row>
    <row r="86" spans="1:17" ht="15.75">
      <c r="A86" s="19">
        <v>1</v>
      </c>
      <c r="B86" s="97">
        <v>2</v>
      </c>
      <c r="C86" s="95"/>
      <c r="D86" s="96"/>
      <c r="E86" s="19">
        <v>3</v>
      </c>
      <c r="F86" s="19">
        <v>4</v>
      </c>
      <c r="G86" s="19">
        <v>5</v>
      </c>
      <c r="H86" s="19">
        <v>6</v>
      </c>
      <c r="I86" s="19">
        <v>7</v>
      </c>
      <c r="J86" s="19">
        <v>8</v>
      </c>
      <c r="K86" s="19">
        <v>9</v>
      </c>
      <c r="L86" s="19">
        <v>10</v>
      </c>
      <c r="M86" s="19">
        <v>11</v>
      </c>
      <c r="N86" s="19">
        <v>12</v>
      </c>
      <c r="O86" s="19">
        <v>13</v>
      </c>
      <c r="P86" s="19">
        <v>14</v>
      </c>
      <c r="Q86" s="19">
        <v>15</v>
      </c>
    </row>
    <row r="87" spans="1:19" ht="15.75">
      <c r="A87" s="80" t="s">
        <v>19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2"/>
      <c r="S87" s="45"/>
    </row>
    <row r="88" spans="1:17" ht="15.75">
      <c r="A88" s="22">
        <v>366</v>
      </c>
      <c r="B88" s="88" t="s">
        <v>80</v>
      </c>
      <c r="C88" s="89"/>
      <c r="D88" s="90"/>
      <c r="E88" s="44" t="s">
        <v>87</v>
      </c>
      <c r="F88" s="44">
        <v>18</v>
      </c>
      <c r="G88" s="44">
        <v>14.6</v>
      </c>
      <c r="H88" s="44">
        <v>17.2</v>
      </c>
      <c r="I88" s="44">
        <v>316</v>
      </c>
      <c r="J88" s="44">
        <v>0.09</v>
      </c>
      <c r="K88" s="44">
        <v>5.2</v>
      </c>
      <c r="L88" s="44">
        <v>0.13</v>
      </c>
      <c r="M88" s="44">
        <v>1.33</v>
      </c>
      <c r="N88" s="44">
        <v>223</v>
      </c>
      <c r="O88" s="44">
        <v>321</v>
      </c>
      <c r="P88" s="44">
        <v>29.04</v>
      </c>
      <c r="Q88" s="44">
        <v>0.75</v>
      </c>
    </row>
    <row r="89" spans="1:17" ht="15.75">
      <c r="A89" s="20">
        <v>685</v>
      </c>
      <c r="B89" s="88" t="s">
        <v>24</v>
      </c>
      <c r="C89" s="89"/>
      <c r="D89" s="90"/>
      <c r="E89" s="19" t="s">
        <v>25</v>
      </c>
      <c r="F89" s="19">
        <v>0.2</v>
      </c>
      <c r="G89" s="19">
        <v>0</v>
      </c>
      <c r="H89" s="19">
        <v>15</v>
      </c>
      <c r="I89" s="19">
        <v>58</v>
      </c>
      <c r="J89" s="19">
        <v>0</v>
      </c>
      <c r="K89" s="19">
        <v>0</v>
      </c>
      <c r="L89" s="19">
        <v>0</v>
      </c>
      <c r="M89" s="19">
        <v>0</v>
      </c>
      <c r="N89" s="19">
        <v>6</v>
      </c>
      <c r="O89" s="19">
        <v>0.4</v>
      </c>
      <c r="P89" s="19">
        <v>3</v>
      </c>
      <c r="Q89" s="19">
        <v>0.4</v>
      </c>
    </row>
    <row r="90" spans="1:17" ht="15.75">
      <c r="A90" s="22" t="s">
        <v>55</v>
      </c>
      <c r="B90" s="88" t="s">
        <v>29</v>
      </c>
      <c r="C90" s="89"/>
      <c r="D90" s="90"/>
      <c r="E90" s="48">
        <v>50</v>
      </c>
      <c r="F90" s="19">
        <v>3.75</v>
      </c>
      <c r="G90" s="19">
        <v>1.45</v>
      </c>
      <c r="H90" s="19">
        <v>25.7</v>
      </c>
      <c r="I90" s="19">
        <v>131</v>
      </c>
      <c r="J90" s="19">
        <v>0.05</v>
      </c>
      <c r="K90" s="19">
        <v>0</v>
      </c>
      <c r="L90" s="19">
        <v>0</v>
      </c>
      <c r="M90" s="19">
        <v>1.25</v>
      </c>
      <c r="N90" s="19">
        <v>46</v>
      </c>
      <c r="O90" s="19">
        <v>33.5</v>
      </c>
      <c r="P90" s="19">
        <v>6.5</v>
      </c>
      <c r="Q90" s="19">
        <v>0.6</v>
      </c>
    </row>
    <row r="91" spans="1:17" ht="15.75">
      <c r="A91" s="22">
        <v>96</v>
      </c>
      <c r="B91" s="88" t="s">
        <v>95</v>
      </c>
      <c r="C91" s="89"/>
      <c r="D91" s="90"/>
      <c r="E91" s="48">
        <v>10</v>
      </c>
      <c r="F91" s="44">
        <v>0.4</v>
      </c>
      <c r="G91" s="44">
        <v>0.4</v>
      </c>
      <c r="H91" s="44">
        <v>9.8</v>
      </c>
      <c r="I91" s="44">
        <v>77</v>
      </c>
      <c r="J91" s="49">
        <v>0.001</v>
      </c>
      <c r="K91" s="49">
        <v>0</v>
      </c>
      <c r="L91" s="49">
        <v>0.2</v>
      </c>
      <c r="M91" s="49">
        <v>0.1</v>
      </c>
      <c r="N91" s="49">
        <v>2.4</v>
      </c>
      <c r="O91" s="49">
        <v>3</v>
      </c>
      <c r="P91" s="49">
        <v>0.4</v>
      </c>
      <c r="Q91" s="49">
        <v>0.2</v>
      </c>
    </row>
    <row r="92" spans="1:17" ht="15.75">
      <c r="A92" s="21"/>
      <c r="B92" s="89" t="s">
        <v>20</v>
      </c>
      <c r="C92" s="89"/>
      <c r="D92" s="90"/>
      <c r="E92" s="44"/>
      <c r="F92" s="50">
        <f aca="true" t="shared" si="6" ref="F92:Q92">SUM(F88:F91)</f>
        <v>22.349999999999998</v>
      </c>
      <c r="G92" s="50">
        <f t="shared" si="6"/>
        <v>16.45</v>
      </c>
      <c r="H92" s="50">
        <f t="shared" si="6"/>
        <v>67.7</v>
      </c>
      <c r="I92" s="50">
        <f t="shared" si="6"/>
        <v>582</v>
      </c>
      <c r="J92" s="50">
        <f t="shared" si="6"/>
        <v>0.14100000000000001</v>
      </c>
      <c r="K92" s="50">
        <f t="shared" si="6"/>
        <v>5.2</v>
      </c>
      <c r="L92" s="50">
        <f t="shared" si="6"/>
        <v>0.33</v>
      </c>
      <c r="M92" s="50">
        <f t="shared" si="6"/>
        <v>2.68</v>
      </c>
      <c r="N92" s="50">
        <f t="shared" si="6"/>
        <v>277.4</v>
      </c>
      <c r="O92" s="50">
        <f t="shared" si="6"/>
        <v>357.9</v>
      </c>
      <c r="P92" s="50">
        <f t="shared" si="6"/>
        <v>38.94</v>
      </c>
      <c r="Q92" s="50">
        <f t="shared" si="6"/>
        <v>1.95</v>
      </c>
    </row>
    <row r="93" spans="1:19" ht="15.75">
      <c r="A93" s="80" t="s">
        <v>21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2"/>
      <c r="S93" s="45"/>
    </row>
    <row r="94" spans="1:17" ht="15.75">
      <c r="A94" s="20" t="s">
        <v>55</v>
      </c>
      <c r="B94" s="89" t="s">
        <v>99</v>
      </c>
      <c r="C94" s="89"/>
      <c r="D94" s="90"/>
      <c r="E94" s="44">
        <v>100</v>
      </c>
      <c r="F94" s="51">
        <v>2</v>
      </c>
      <c r="G94" s="51">
        <v>9</v>
      </c>
      <c r="H94" s="51">
        <v>12.5</v>
      </c>
      <c r="I94" s="51">
        <v>56</v>
      </c>
      <c r="J94" s="51">
        <v>0.01</v>
      </c>
      <c r="K94" s="51">
        <v>7</v>
      </c>
      <c r="L94" s="51">
        <v>0</v>
      </c>
      <c r="M94" s="51">
        <v>3.1</v>
      </c>
      <c r="N94" s="51">
        <v>41</v>
      </c>
      <c r="O94" s="51">
        <v>97</v>
      </c>
      <c r="P94" s="51">
        <v>15</v>
      </c>
      <c r="Q94" s="51">
        <v>0.7</v>
      </c>
    </row>
    <row r="95" spans="1:17" ht="15.75">
      <c r="A95" s="20">
        <v>140</v>
      </c>
      <c r="B95" s="89" t="s">
        <v>98</v>
      </c>
      <c r="C95" s="89"/>
      <c r="D95" s="90"/>
      <c r="E95" s="44">
        <v>250</v>
      </c>
      <c r="F95" s="44">
        <v>2.9</v>
      </c>
      <c r="G95" s="44">
        <v>5.3</v>
      </c>
      <c r="H95" s="44">
        <v>37</v>
      </c>
      <c r="I95" s="44">
        <v>112</v>
      </c>
      <c r="J95" s="44">
        <v>0.05</v>
      </c>
      <c r="K95" s="44">
        <v>4</v>
      </c>
      <c r="L95" s="44">
        <v>0.1</v>
      </c>
      <c r="M95" s="44">
        <v>0.4</v>
      </c>
      <c r="N95" s="44">
        <v>19.6</v>
      </c>
      <c r="O95" s="44">
        <v>111.2</v>
      </c>
      <c r="P95" s="44">
        <v>12.1</v>
      </c>
      <c r="Q95" s="44">
        <v>0.2</v>
      </c>
    </row>
    <row r="96" spans="1:17" ht="15.75">
      <c r="A96" s="20">
        <v>487</v>
      </c>
      <c r="B96" s="24" t="s">
        <v>34</v>
      </c>
      <c r="C96" s="25"/>
      <c r="D96" s="26"/>
      <c r="E96" s="52" t="s">
        <v>64</v>
      </c>
      <c r="F96" s="53">
        <v>14.7</v>
      </c>
      <c r="G96" s="53">
        <v>8.9</v>
      </c>
      <c r="H96" s="53">
        <v>0.4</v>
      </c>
      <c r="I96" s="53">
        <v>144</v>
      </c>
      <c r="J96" s="53">
        <v>0.08</v>
      </c>
      <c r="K96" s="53">
        <v>2.9</v>
      </c>
      <c r="L96" s="53">
        <v>0.2</v>
      </c>
      <c r="M96" s="53">
        <v>0.12</v>
      </c>
      <c r="N96" s="53">
        <v>16.9</v>
      </c>
      <c r="O96" s="53">
        <v>201.1</v>
      </c>
      <c r="P96" s="53">
        <v>33.9</v>
      </c>
      <c r="Q96" s="53">
        <v>2.4</v>
      </c>
    </row>
    <row r="97" spans="1:17" ht="15.75">
      <c r="A97" s="22">
        <v>332</v>
      </c>
      <c r="B97" s="88" t="s">
        <v>66</v>
      </c>
      <c r="C97" s="89"/>
      <c r="D97" s="90"/>
      <c r="E97" s="52">
        <v>150</v>
      </c>
      <c r="F97" s="30">
        <v>4.8</v>
      </c>
      <c r="G97" s="30">
        <v>6.15</v>
      </c>
      <c r="H97" s="30">
        <v>34.2</v>
      </c>
      <c r="I97" s="30">
        <v>214</v>
      </c>
      <c r="J97" s="30">
        <v>0</v>
      </c>
      <c r="K97" s="30">
        <v>0</v>
      </c>
      <c r="L97" s="30">
        <v>0</v>
      </c>
      <c r="M97" s="30">
        <v>0</v>
      </c>
      <c r="N97" s="30">
        <v>5.4</v>
      </c>
      <c r="O97" s="30">
        <v>68.59</v>
      </c>
      <c r="P97" s="30">
        <v>4.6</v>
      </c>
      <c r="Q97" s="30">
        <v>0.46</v>
      </c>
    </row>
    <row r="98" spans="1:17" ht="15.75">
      <c r="A98" s="20" t="s">
        <v>55</v>
      </c>
      <c r="B98" s="89" t="s">
        <v>70</v>
      </c>
      <c r="C98" s="89"/>
      <c r="D98" s="90"/>
      <c r="E98" s="52">
        <v>200</v>
      </c>
      <c r="F98" s="53">
        <v>1.2</v>
      </c>
      <c r="G98" s="53">
        <v>0</v>
      </c>
      <c r="H98" s="53">
        <v>21.6</v>
      </c>
      <c r="I98" s="53">
        <v>126</v>
      </c>
      <c r="J98" s="53">
        <v>0.02</v>
      </c>
      <c r="K98" s="53">
        <v>4</v>
      </c>
      <c r="L98" s="53">
        <v>0.02</v>
      </c>
      <c r="M98" s="53">
        <v>0.8</v>
      </c>
      <c r="N98" s="53">
        <v>20</v>
      </c>
      <c r="O98" s="53">
        <v>18</v>
      </c>
      <c r="P98" s="53">
        <v>10</v>
      </c>
      <c r="Q98" s="53">
        <v>0.2</v>
      </c>
    </row>
    <row r="99" spans="1:17" ht="15.75">
      <c r="A99" s="22" t="s">
        <v>50</v>
      </c>
      <c r="B99" s="88" t="s">
        <v>74</v>
      </c>
      <c r="C99" s="89"/>
      <c r="D99" s="90"/>
      <c r="E99" s="23">
        <v>50</v>
      </c>
      <c r="F99" s="19">
        <v>3.9</v>
      </c>
      <c r="G99" s="19">
        <v>0.7</v>
      </c>
      <c r="H99" s="19">
        <v>18.2</v>
      </c>
      <c r="I99" s="19">
        <v>105</v>
      </c>
      <c r="J99" s="19">
        <v>0.1</v>
      </c>
      <c r="K99" s="19">
        <v>0</v>
      </c>
      <c r="L99" s="19">
        <v>0.05</v>
      </c>
      <c r="M99" s="19">
        <v>1.15</v>
      </c>
      <c r="N99" s="19">
        <v>15.5</v>
      </c>
      <c r="O99" s="19">
        <v>97</v>
      </c>
      <c r="P99" s="19">
        <v>8.5</v>
      </c>
      <c r="Q99" s="19">
        <v>1.3</v>
      </c>
    </row>
    <row r="100" spans="1:17" ht="15.75">
      <c r="A100" s="22" t="s">
        <v>50</v>
      </c>
      <c r="B100" s="88" t="s">
        <v>68</v>
      </c>
      <c r="C100" s="89"/>
      <c r="D100" s="90"/>
      <c r="E100" s="23">
        <v>50</v>
      </c>
      <c r="F100" s="19">
        <v>3.8</v>
      </c>
      <c r="G100" s="19">
        <v>0.4</v>
      </c>
      <c r="H100" s="19">
        <v>18.9</v>
      </c>
      <c r="I100" s="19">
        <v>118</v>
      </c>
      <c r="J100" s="19">
        <v>0.06</v>
      </c>
      <c r="K100" s="19">
        <v>0</v>
      </c>
      <c r="L100" s="19">
        <v>0</v>
      </c>
      <c r="M100" s="19">
        <v>0.55</v>
      </c>
      <c r="N100" s="19">
        <v>46.2</v>
      </c>
      <c r="O100" s="19">
        <v>33.5</v>
      </c>
      <c r="P100" s="19">
        <v>7</v>
      </c>
      <c r="Q100" s="19">
        <v>0.45</v>
      </c>
    </row>
    <row r="101" spans="1:17" ht="15.75">
      <c r="A101" s="20"/>
      <c r="B101" s="109" t="s">
        <v>27</v>
      </c>
      <c r="C101" s="89"/>
      <c r="D101" s="89"/>
      <c r="E101" s="44"/>
      <c r="F101" s="50">
        <f aca="true" t="shared" si="7" ref="F101:Q101">SUM(F94:F100)</f>
        <v>33.3</v>
      </c>
      <c r="G101" s="50">
        <f t="shared" si="7"/>
        <v>30.45</v>
      </c>
      <c r="H101" s="50">
        <f t="shared" si="7"/>
        <v>142.79999999999998</v>
      </c>
      <c r="I101" s="50">
        <f t="shared" si="7"/>
        <v>875</v>
      </c>
      <c r="J101" s="50">
        <f t="shared" si="7"/>
        <v>0.32</v>
      </c>
      <c r="K101" s="50">
        <f t="shared" si="7"/>
        <v>17.9</v>
      </c>
      <c r="L101" s="50">
        <f t="shared" si="7"/>
        <v>0.37000000000000005</v>
      </c>
      <c r="M101" s="50">
        <f t="shared" si="7"/>
        <v>6.12</v>
      </c>
      <c r="N101" s="50">
        <f t="shared" si="7"/>
        <v>164.60000000000002</v>
      </c>
      <c r="O101" s="50">
        <f t="shared" si="7"/>
        <v>626.39</v>
      </c>
      <c r="P101" s="50">
        <f t="shared" si="7"/>
        <v>91.1</v>
      </c>
      <c r="Q101" s="50">
        <f t="shared" si="7"/>
        <v>5.71</v>
      </c>
    </row>
    <row r="102" spans="1:19" ht="0.75" customHeight="1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6"/>
      <c r="S102" s="45"/>
    </row>
    <row r="103" spans="1:17" ht="15.75" hidden="1">
      <c r="A103" s="20"/>
      <c r="B103" s="54"/>
      <c r="C103" s="25"/>
      <c r="D103" s="25"/>
      <c r="E103" s="4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5.75" hidden="1">
      <c r="A104" s="20"/>
      <c r="B104" s="54"/>
      <c r="C104" s="25"/>
      <c r="D104" s="25"/>
      <c r="E104" s="4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9" ht="15.75" hidden="1">
      <c r="A105" s="20"/>
      <c r="B105" s="109" t="s">
        <v>27</v>
      </c>
      <c r="C105" s="89"/>
      <c r="D105" s="89"/>
      <c r="E105" s="44"/>
      <c r="F105" s="55">
        <f>SUM(F103:F104)</f>
        <v>0</v>
      </c>
      <c r="G105" s="55">
        <f aca="true" t="shared" si="8" ref="G105:Q105">SUM(G103:G104)</f>
        <v>0</v>
      </c>
      <c r="H105" s="55">
        <f t="shared" si="8"/>
        <v>0</v>
      </c>
      <c r="I105" s="55">
        <f t="shared" si="8"/>
        <v>0</v>
      </c>
      <c r="J105" s="55">
        <f t="shared" si="8"/>
        <v>0</v>
      </c>
      <c r="K105" s="55">
        <f t="shared" si="8"/>
        <v>0</v>
      </c>
      <c r="L105" s="55">
        <f t="shared" si="8"/>
        <v>0</v>
      </c>
      <c r="M105" s="55">
        <f t="shared" si="8"/>
        <v>0</v>
      </c>
      <c r="N105" s="55">
        <f t="shared" si="8"/>
        <v>0</v>
      </c>
      <c r="O105" s="55">
        <f t="shared" si="8"/>
        <v>0</v>
      </c>
      <c r="P105" s="55">
        <f t="shared" si="8"/>
        <v>0</v>
      </c>
      <c r="Q105" s="55">
        <f t="shared" si="8"/>
        <v>0</v>
      </c>
      <c r="S105" s="13"/>
    </row>
    <row r="106" spans="1:17" ht="15.75">
      <c r="A106" s="21"/>
      <c r="B106" s="24" t="s">
        <v>28</v>
      </c>
      <c r="C106" s="25"/>
      <c r="D106" s="26"/>
      <c r="E106" s="44"/>
      <c r="F106" s="50">
        <f>F92+F101+F105</f>
        <v>55.64999999999999</v>
      </c>
      <c r="G106" s="50">
        <f aca="true" t="shared" si="9" ref="G106:Q106">G92+G101+G105</f>
        <v>46.9</v>
      </c>
      <c r="H106" s="50">
        <f t="shared" si="9"/>
        <v>210.5</v>
      </c>
      <c r="I106" s="50">
        <f t="shared" si="9"/>
        <v>1457</v>
      </c>
      <c r="J106" s="50">
        <f t="shared" si="9"/>
        <v>0.461</v>
      </c>
      <c r="K106" s="50">
        <f t="shared" si="9"/>
        <v>23.099999999999998</v>
      </c>
      <c r="L106" s="50">
        <f t="shared" si="9"/>
        <v>0.7000000000000001</v>
      </c>
      <c r="M106" s="50">
        <f t="shared" si="9"/>
        <v>8.8</v>
      </c>
      <c r="N106" s="50">
        <f t="shared" si="9"/>
        <v>442</v>
      </c>
      <c r="O106" s="50">
        <f t="shared" si="9"/>
        <v>984.29</v>
      </c>
      <c r="P106" s="50">
        <f t="shared" si="9"/>
        <v>130.04</v>
      </c>
      <c r="Q106" s="50">
        <f t="shared" si="9"/>
        <v>7.66</v>
      </c>
    </row>
    <row r="107" ht="1.5" customHeight="1"/>
    <row r="108" ht="15.75" hidden="1"/>
    <row r="109" ht="15.75">
      <c r="A109" s="1" t="s">
        <v>42</v>
      </c>
    </row>
    <row r="110" ht="15.75">
      <c r="A110" s="1" t="s">
        <v>39</v>
      </c>
    </row>
    <row r="111" ht="15.75">
      <c r="A111" s="1" t="s">
        <v>120</v>
      </c>
    </row>
    <row r="112" spans="1:19" ht="15.75">
      <c r="A112" s="1" t="s">
        <v>90</v>
      </c>
      <c r="S112" s="13"/>
    </row>
    <row r="113" spans="1:17" ht="15.75">
      <c r="A113" s="86" t="s">
        <v>117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</row>
    <row r="114" spans="1:17" ht="15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  <row r="115" spans="1:17" ht="31.5">
      <c r="A115" s="98" t="s">
        <v>52</v>
      </c>
      <c r="B115" s="80" t="s">
        <v>6</v>
      </c>
      <c r="C115" s="92"/>
      <c r="D115" s="93"/>
      <c r="E115" s="4" t="s">
        <v>1</v>
      </c>
      <c r="F115" s="80" t="s">
        <v>7</v>
      </c>
      <c r="G115" s="92"/>
      <c r="H115" s="93"/>
      <c r="I115" s="5" t="s">
        <v>54</v>
      </c>
      <c r="J115" s="80" t="s">
        <v>57</v>
      </c>
      <c r="K115" s="92"/>
      <c r="L115" s="92"/>
      <c r="M115" s="93"/>
      <c r="N115" s="80" t="s">
        <v>59</v>
      </c>
      <c r="O115" s="92"/>
      <c r="P115" s="92"/>
      <c r="Q115" s="93"/>
    </row>
    <row r="116" spans="1:17" ht="31.5">
      <c r="A116" s="99"/>
      <c r="B116" s="104" t="s">
        <v>0</v>
      </c>
      <c r="C116" s="105"/>
      <c r="D116" s="106"/>
      <c r="E116" s="6" t="s">
        <v>2</v>
      </c>
      <c r="F116" s="83" t="s">
        <v>8</v>
      </c>
      <c r="G116" s="84"/>
      <c r="H116" s="85"/>
      <c r="I116" s="12" t="s">
        <v>10</v>
      </c>
      <c r="J116" s="83" t="s">
        <v>56</v>
      </c>
      <c r="K116" s="84"/>
      <c r="L116" s="84"/>
      <c r="M116" s="85"/>
      <c r="N116" s="9" t="s">
        <v>58</v>
      </c>
      <c r="O116" s="10"/>
      <c r="P116" s="10"/>
      <c r="Q116" s="11"/>
    </row>
    <row r="117" spans="1:17" ht="15.75">
      <c r="A117" s="100"/>
      <c r="B117" s="56"/>
      <c r="C117" s="57"/>
      <c r="D117" s="58"/>
      <c r="E117" s="59"/>
      <c r="F117" s="11" t="s">
        <v>3</v>
      </c>
      <c r="G117" s="59" t="s">
        <v>4</v>
      </c>
      <c r="H117" s="59" t="s">
        <v>5</v>
      </c>
      <c r="I117" s="18"/>
      <c r="J117" s="17" t="s">
        <v>11</v>
      </c>
      <c r="K117" s="17" t="s">
        <v>12</v>
      </c>
      <c r="L117" s="17" t="s">
        <v>13</v>
      </c>
      <c r="M117" s="17" t="s">
        <v>14</v>
      </c>
      <c r="N117" s="17" t="s">
        <v>15</v>
      </c>
      <c r="O117" s="17" t="s">
        <v>16</v>
      </c>
      <c r="P117" s="17" t="s">
        <v>17</v>
      </c>
      <c r="Q117" s="17" t="s">
        <v>18</v>
      </c>
    </row>
    <row r="118" spans="1:17" ht="15.75">
      <c r="A118" s="19">
        <v>1</v>
      </c>
      <c r="B118" s="97">
        <v>2</v>
      </c>
      <c r="C118" s="95"/>
      <c r="D118" s="96"/>
      <c r="E118" s="19">
        <v>3</v>
      </c>
      <c r="F118" s="19">
        <v>4</v>
      </c>
      <c r="G118" s="19">
        <v>5</v>
      </c>
      <c r="H118" s="19">
        <v>6</v>
      </c>
      <c r="I118" s="19">
        <v>7</v>
      </c>
      <c r="J118" s="19">
        <v>8</v>
      </c>
      <c r="K118" s="19">
        <v>9</v>
      </c>
      <c r="L118" s="19">
        <v>10</v>
      </c>
      <c r="M118" s="19">
        <v>11</v>
      </c>
      <c r="N118" s="19">
        <v>12</v>
      </c>
      <c r="O118" s="19">
        <v>13</v>
      </c>
      <c r="P118" s="19">
        <v>14</v>
      </c>
      <c r="Q118" s="19">
        <v>15</v>
      </c>
    </row>
    <row r="119" spans="1:19" ht="15.75">
      <c r="A119" s="80" t="s">
        <v>19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2"/>
      <c r="S119" s="45"/>
    </row>
    <row r="120" spans="1:19" ht="15.75">
      <c r="A120" s="22">
        <v>384</v>
      </c>
      <c r="B120" s="88" t="s">
        <v>128</v>
      </c>
      <c r="C120" s="89"/>
      <c r="D120" s="90"/>
      <c r="E120" s="40" t="s">
        <v>88</v>
      </c>
      <c r="F120" s="19">
        <v>2.6</v>
      </c>
      <c r="G120" s="19">
        <v>4.8</v>
      </c>
      <c r="H120" s="19">
        <v>27.1</v>
      </c>
      <c r="I120" s="19">
        <v>191</v>
      </c>
      <c r="J120" s="19">
        <v>0.42</v>
      </c>
      <c r="K120" s="19">
        <v>0.34</v>
      </c>
      <c r="L120" s="19">
        <v>0</v>
      </c>
      <c r="M120" s="19">
        <v>0</v>
      </c>
      <c r="N120" s="19">
        <v>288.6</v>
      </c>
      <c r="O120" s="19">
        <v>309.6</v>
      </c>
      <c r="P120" s="19">
        <v>46.57</v>
      </c>
      <c r="Q120" s="19">
        <v>2.1</v>
      </c>
      <c r="S120" s="13"/>
    </row>
    <row r="121" spans="1:17" ht="15.75">
      <c r="A121" s="21">
        <v>694</v>
      </c>
      <c r="B121" s="88" t="s">
        <v>82</v>
      </c>
      <c r="C121" s="89"/>
      <c r="D121" s="90"/>
      <c r="E121" s="19">
        <v>200</v>
      </c>
      <c r="F121" s="19">
        <v>4.7</v>
      </c>
      <c r="G121" s="19">
        <v>5</v>
      </c>
      <c r="H121" s="19">
        <v>31.8</v>
      </c>
      <c r="I121" s="19">
        <v>187</v>
      </c>
      <c r="J121" s="19">
        <v>0.05</v>
      </c>
      <c r="K121" s="19">
        <v>1.6</v>
      </c>
      <c r="L121" s="19">
        <v>0.02</v>
      </c>
      <c r="M121" s="19">
        <v>0.1</v>
      </c>
      <c r="N121" s="19">
        <v>153</v>
      </c>
      <c r="O121" s="19">
        <v>128</v>
      </c>
      <c r="P121" s="19">
        <v>22.1</v>
      </c>
      <c r="Q121" s="19">
        <v>0.5</v>
      </c>
    </row>
    <row r="122" spans="1:17" ht="15.75">
      <c r="A122" s="22" t="s">
        <v>50</v>
      </c>
      <c r="B122" s="88" t="s">
        <v>29</v>
      </c>
      <c r="C122" s="89"/>
      <c r="D122" s="90"/>
      <c r="E122" s="23">
        <v>50</v>
      </c>
      <c r="F122" s="19">
        <v>3.75</v>
      </c>
      <c r="G122" s="19">
        <v>1.45</v>
      </c>
      <c r="H122" s="19">
        <v>25.7</v>
      </c>
      <c r="I122" s="19">
        <v>131</v>
      </c>
      <c r="J122" s="19">
        <v>0.05</v>
      </c>
      <c r="K122" s="19">
        <v>0</v>
      </c>
      <c r="L122" s="19">
        <v>0</v>
      </c>
      <c r="M122" s="19">
        <v>1.25</v>
      </c>
      <c r="N122" s="19">
        <v>46</v>
      </c>
      <c r="O122" s="19">
        <v>33.5</v>
      </c>
      <c r="P122" s="19">
        <v>6.5</v>
      </c>
      <c r="Q122" s="19">
        <v>0.6</v>
      </c>
    </row>
    <row r="123" spans="1:17" ht="15.75">
      <c r="A123" s="22">
        <v>337</v>
      </c>
      <c r="B123" s="88" t="s">
        <v>38</v>
      </c>
      <c r="C123" s="89"/>
      <c r="D123" s="90"/>
      <c r="E123" s="23">
        <v>40</v>
      </c>
      <c r="F123" s="19">
        <v>5.1</v>
      </c>
      <c r="G123" s="19">
        <v>4.6</v>
      </c>
      <c r="H123" s="19">
        <v>0.3</v>
      </c>
      <c r="I123" s="19">
        <v>86</v>
      </c>
      <c r="J123" s="19">
        <v>0.03</v>
      </c>
      <c r="K123" s="19">
        <v>0</v>
      </c>
      <c r="L123" s="19">
        <v>0.1</v>
      </c>
      <c r="M123" s="19">
        <v>0.24</v>
      </c>
      <c r="N123" s="19">
        <v>22</v>
      </c>
      <c r="O123" s="19">
        <v>76.8</v>
      </c>
      <c r="P123" s="19">
        <v>4.8</v>
      </c>
      <c r="Q123" s="19">
        <v>1</v>
      </c>
    </row>
    <row r="124" spans="1:17" ht="15.75">
      <c r="A124" s="22">
        <v>627</v>
      </c>
      <c r="B124" s="25" t="s">
        <v>110</v>
      </c>
      <c r="C124" s="25"/>
      <c r="D124" s="25"/>
      <c r="E124" s="23">
        <v>100</v>
      </c>
      <c r="F124" s="19">
        <v>0.3</v>
      </c>
      <c r="G124" s="19">
        <v>0</v>
      </c>
      <c r="H124" s="19">
        <v>8.7</v>
      </c>
      <c r="I124" s="19">
        <v>38</v>
      </c>
      <c r="J124" s="19">
        <v>0</v>
      </c>
      <c r="K124" s="19">
        <v>82.5</v>
      </c>
      <c r="L124" s="19">
        <v>0.01</v>
      </c>
      <c r="M124" s="19">
        <v>0</v>
      </c>
      <c r="N124" s="19">
        <v>24.1</v>
      </c>
      <c r="O124" s="19">
        <v>26.1</v>
      </c>
      <c r="P124" s="19">
        <v>9.1</v>
      </c>
      <c r="Q124" s="19">
        <v>0.24</v>
      </c>
    </row>
    <row r="125" spans="1:17" ht="15.75">
      <c r="A125" s="21"/>
      <c r="B125" s="89" t="s">
        <v>20</v>
      </c>
      <c r="C125" s="89"/>
      <c r="D125" s="89"/>
      <c r="E125" s="19"/>
      <c r="F125" s="17">
        <f aca="true" t="shared" si="10" ref="F125:Q125">SUM(F120:F124)</f>
        <v>16.45</v>
      </c>
      <c r="G125" s="17">
        <f t="shared" si="10"/>
        <v>15.85</v>
      </c>
      <c r="H125" s="17">
        <f t="shared" si="10"/>
        <v>93.60000000000001</v>
      </c>
      <c r="I125" s="17">
        <f t="shared" si="10"/>
        <v>633</v>
      </c>
      <c r="J125" s="17">
        <f t="shared" si="10"/>
        <v>0.55</v>
      </c>
      <c r="K125" s="17">
        <f t="shared" si="10"/>
        <v>84.44</v>
      </c>
      <c r="L125" s="17">
        <f t="shared" si="10"/>
        <v>0.13</v>
      </c>
      <c r="M125" s="17">
        <f t="shared" si="10"/>
        <v>1.59</v>
      </c>
      <c r="N125" s="17">
        <f t="shared" si="10"/>
        <v>533.7</v>
      </c>
      <c r="O125" s="17">
        <f t="shared" si="10"/>
        <v>574</v>
      </c>
      <c r="P125" s="17">
        <f t="shared" si="10"/>
        <v>89.07</v>
      </c>
      <c r="Q125" s="17">
        <f t="shared" si="10"/>
        <v>4.44</v>
      </c>
    </row>
    <row r="126" spans="1:17" ht="15.75">
      <c r="A126" s="80" t="s">
        <v>21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2"/>
    </row>
    <row r="127" spans="1:19" ht="15.75">
      <c r="A127" s="27">
        <v>576</v>
      </c>
      <c r="B127" s="88" t="s">
        <v>97</v>
      </c>
      <c r="C127" s="89"/>
      <c r="D127" s="90"/>
      <c r="E127" s="19">
        <v>100</v>
      </c>
      <c r="F127" s="19">
        <v>0.8</v>
      </c>
      <c r="G127" s="19">
        <v>0.1</v>
      </c>
      <c r="H127" s="19">
        <v>2.6</v>
      </c>
      <c r="I127" s="19">
        <v>14</v>
      </c>
      <c r="J127" s="19">
        <v>0</v>
      </c>
      <c r="K127" s="19">
        <v>2.8</v>
      </c>
      <c r="L127" s="19">
        <v>0.03</v>
      </c>
      <c r="M127" s="19">
        <v>0</v>
      </c>
      <c r="N127" s="19">
        <v>23</v>
      </c>
      <c r="O127" s="19">
        <v>24</v>
      </c>
      <c r="P127" s="19">
        <v>14</v>
      </c>
      <c r="Q127" s="19">
        <v>0.6</v>
      </c>
      <c r="S127" s="45"/>
    </row>
    <row r="128" spans="1:17" ht="15.75">
      <c r="A128" s="22">
        <v>139</v>
      </c>
      <c r="B128" s="88" t="s">
        <v>100</v>
      </c>
      <c r="C128" s="89"/>
      <c r="D128" s="90"/>
      <c r="E128" s="19">
        <v>250</v>
      </c>
      <c r="F128" s="19">
        <v>6.2</v>
      </c>
      <c r="G128" s="19">
        <v>5.6</v>
      </c>
      <c r="H128" s="19">
        <v>22.3</v>
      </c>
      <c r="I128" s="19">
        <v>127</v>
      </c>
      <c r="J128" s="19">
        <v>0.08</v>
      </c>
      <c r="K128" s="19">
        <v>6.3</v>
      </c>
      <c r="L128" s="19">
        <v>0.005</v>
      </c>
      <c r="M128" s="19">
        <v>0.4</v>
      </c>
      <c r="N128" s="19">
        <v>19.7</v>
      </c>
      <c r="O128" s="19">
        <v>89.3</v>
      </c>
      <c r="P128" s="19">
        <v>19.3</v>
      </c>
      <c r="Q128" s="19">
        <v>0.8</v>
      </c>
    </row>
    <row r="129" spans="1:17" ht="15.75">
      <c r="A129" s="28">
        <v>511</v>
      </c>
      <c r="B129" s="88" t="s">
        <v>36</v>
      </c>
      <c r="C129" s="89"/>
      <c r="D129" s="90"/>
      <c r="E129" s="52">
        <v>150</v>
      </c>
      <c r="F129" s="30">
        <v>3.7</v>
      </c>
      <c r="G129" s="30">
        <v>6.2</v>
      </c>
      <c r="H129" s="30">
        <v>36.3</v>
      </c>
      <c r="I129" s="30">
        <v>187</v>
      </c>
      <c r="J129" s="30">
        <v>0.09</v>
      </c>
      <c r="K129" s="30">
        <v>0</v>
      </c>
      <c r="L129" s="30">
        <v>0</v>
      </c>
      <c r="M129" s="30">
        <v>0</v>
      </c>
      <c r="N129" s="30">
        <v>15.2</v>
      </c>
      <c r="O129" s="30">
        <v>59.4</v>
      </c>
      <c r="P129" s="30">
        <v>6.4</v>
      </c>
      <c r="Q129" s="30">
        <v>1.08</v>
      </c>
    </row>
    <row r="130" spans="1:17" ht="15.75">
      <c r="A130" s="28">
        <v>451</v>
      </c>
      <c r="B130" s="88" t="s">
        <v>111</v>
      </c>
      <c r="C130" s="89"/>
      <c r="D130" s="90"/>
      <c r="E130" s="29" t="s">
        <v>64</v>
      </c>
      <c r="F130" s="30">
        <v>10.8</v>
      </c>
      <c r="G130" s="30">
        <v>15.9</v>
      </c>
      <c r="H130" s="30">
        <v>11.1</v>
      </c>
      <c r="I130" s="30">
        <v>176</v>
      </c>
      <c r="J130" s="30">
        <v>0.6</v>
      </c>
      <c r="K130" s="30">
        <v>2.4</v>
      </c>
      <c r="L130" s="30">
        <v>0.2</v>
      </c>
      <c r="M130" s="30">
        <v>0.1</v>
      </c>
      <c r="N130" s="30">
        <v>10.5</v>
      </c>
      <c r="O130" s="30">
        <v>171.1</v>
      </c>
      <c r="P130" s="30">
        <v>7.2</v>
      </c>
      <c r="Q130" s="30">
        <v>1.5</v>
      </c>
    </row>
    <row r="131" spans="1:17" ht="15.75">
      <c r="A131" s="22">
        <v>638</v>
      </c>
      <c r="B131" s="88" t="s">
        <v>75</v>
      </c>
      <c r="C131" s="89"/>
      <c r="D131" s="90"/>
      <c r="E131" s="29">
        <v>200</v>
      </c>
      <c r="F131" s="30">
        <v>1.2</v>
      </c>
      <c r="G131" s="30">
        <v>0</v>
      </c>
      <c r="H131" s="30">
        <v>31.6</v>
      </c>
      <c r="I131" s="30">
        <v>126</v>
      </c>
      <c r="J131" s="30">
        <v>0.007</v>
      </c>
      <c r="K131" s="30">
        <v>0.8</v>
      </c>
      <c r="L131" s="30">
        <v>0.01</v>
      </c>
      <c r="M131" s="30">
        <v>0</v>
      </c>
      <c r="N131" s="30">
        <v>12</v>
      </c>
      <c r="O131" s="30">
        <v>11.1</v>
      </c>
      <c r="P131" s="30">
        <v>7.1</v>
      </c>
      <c r="Q131" s="30">
        <v>0.3</v>
      </c>
    </row>
    <row r="132" spans="1:17" ht="15.75">
      <c r="A132" s="22" t="s">
        <v>50</v>
      </c>
      <c r="B132" s="88" t="s">
        <v>74</v>
      </c>
      <c r="C132" s="89"/>
      <c r="D132" s="90"/>
      <c r="E132" s="23">
        <v>50</v>
      </c>
      <c r="F132" s="19">
        <v>3.9</v>
      </c>
      <c r="G132" s="19">
        <v>0.7</v>
      </c>
      <c r="H132" s="19">
        <v>18.2</v>
      </c>
      <c r="I132" s="19">
        <v>105</v>
      </c>
      <c r="J132" s="19">
        <v>0.1</v>
      </c>
      <c r="K132" s="19">
        <v>0</v>
      </c>
      <c r="L132" s="19">
        <v>0.05</v>
      </c>
      <c r="M132" s="19">
        <v>1.15</v>
      </c>
      <c r="N132" s="19">
        <v>15.5</v>
      </c>
      <c r="O132" s="19">
        <v>97</v>
      </c>
      <c r="P132" s="19">
        <v>8.5</v>
      </c>
      <c r="Q132" s="19">
        <v>1.3</v>
      </c>
    </row>
    <row r="133" spans="1:17" ht="15.75">
      <c r="A133" s="22" t="s">
        <v>50</v>
      </c>
      <c r="B133" s="88" t="s">
        <v>68</v>
      </c>
      <c r="C133" s="89"/>
      <c r="D133" s="90"/>
      <c r="E133" s="23">
        <v>50</v>
      </c>
      <c r="F133" s="19">
        <v>3.8</v>
      </c>
      <c r="G133" s="19">
        <v>0.4</v>
      </c>
      <c r="H133" s="19">
        <v>18.9</v>
      </c>
      <c r="I133" s="19">
        <v>118</v>
      </c>
      <c r="J133" s="19">
        <v>0.06</v>
      </c>
      <c r="K133" s="19">
        <v>0</v>
      </c>
      <c r="L133" s="19">
        <v>0</v>
      </c>
      <c r="M133" s="19">
        <v>0.55</v>
      </c>
      <c r="N133" s="19">
        <v>46.2</v>
      </c>
      <c r="O133" s="19">
        <v>33.5</v>
      </c>
      <c r="P133" s="19">
        <v>7</v>
      </c>
      <c r="Q133" s="19">
        <v>0.45</v>
      </c>
    </row>
    <row r="134" spans="1:17" ht="14.25" customHeight="1">
      <c r="A134" s="21"/>
      <c r="B134" s="89" t="s">
        <v>27</v>
      </c>
      <c r="C134" s="89"/>
      <c r="D134" s="89"/>
      <c r="E134" s="19"/>
      <c r="F134" s="17">
        <f aca="true" t="shared" si="11" ref="F134:Q134">SUM(F127:F133)</f>
        <v>30.4</v>
      </c>
      <c r="G134" s="17">
        <f t="shared" si="11"/>
        <v>28.899999999999995</v>
      </c>
      <c r="H134" s="17">
        <f t="shared" si="11"/>
        <v>141</v>
      </c>
      <c r="I134" s="17">
        <f t="shared" si="11"/>
        <v>853</v>
      </c>
      <c r="J134" s="17">
        <f t="shared" si="11"/>
        <v>0.937</v>
      </c>
      <c r="K134" s="17">
        <f t="shared" si="11"/>
        <v>12.3</v>
      </c>
      <c r="L134" s="17">
        <f t="shared" si="11"/>
        <v>0.29500000000000004</v>
      </c>
      <c r="M134" s="17">
        <f t="shared" si="11"/>
        <v>2.2</v>
      </c>
      <c r="N134" s="17">
        <f t="shared" si="11"/>
        <v>142.10000000000002</v>
      </c>
      <c r="O134" s="17">
        <f t="shared" si="11"/>
        <v>485.4</v>
      </c>
      <c r="P134" s="17">
        <f t="shared" si="11"/>
        <v>69.5</v>
      </c>
      <c r="Q134" s="17">
        <f t="shared" si="11"/>
        <v>6.03</v>
      </c>
    </row>
    <row r="135" spans="1:19" ht="1.5" customHeight="1" hidden="1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6"/>
      <c r="S135" s="45"/>
    </row>
    <row r="136" spans="1:17" ht="15.75" hidden="1">
      <c r="A136" s="21"/>
      <c r="B136" s="25"/>
      <c r="C136" s="25"/>
      <c r="D136" s="25"/>
      <c r="E136" s="19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9" ht="15.75" hidden="1">
      <c r="A137" s="22"/>
      <c r="B137" s="25"/>
      <c r="C137" s="25"/>
      <c r="D137" s="25"/>
      <c r="E137" s="19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S137" s="13"/>
    </row>
    <row r="138" spans="1:17" ht="15.75" hidden="1">
      <c r="A138" s="21"/>
      <c r="B138" s="89"/>
      <c r="C138" s="89"/>
      <c r="D138" s="89"/>
      <c r="E138" s="19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" customHeight="1">
      <c r="A139" s="21"/>
      <c r="B139" s="88" t="s">
        <v>28</v>
      </c>
      <c r="C139" s="89"/>
      <c r="D139" s="90"/>
      <c r="E139" s="19"/>
      <c r="F139" s="17">
        <f>F125+F134+F138</f>
        <v>46.849999999999994</v>
      </c>
      <c r="G139" s="17">
        <f aca="true" t="shared" si="12" ref="G139:Q139">G125+G134+G138</f>
        <v>44.74999999999999</v>
      </c>
      <c r="H139" s="17">
        <f t="shared" si="12"/>
        <v>234.60000000000002</v>
      </c>
      <c r="I139" s="17">
        <f t="shared" si="12"/>
        <v>1486</v>
      </c>
      <c r="J139" s="17">
        <f t="shared" si="12"/>
        <v>1.487</v>
      </c>
      <c r="K139" s="17">
        <f t="shared" si="12"/>
        <v>96.74</v>
      </c>
      <c r="L139" s="17">
        <f t="shared" si="12"/>
        <v>0.42500000000000004</v>
      </c>
      <c r="M139" s="17">
        <f t="shared" si="12"/>
        <v>3.79</v>
      </c>
      <c r="N139" s="17">
        <f t="shared" si="12"/>
        <v>675.8000000000001</v>
      </c>
      <c r="O139" s="17">
        <f t="shared" si="12"/>
        <v>1059.4</v>
      </c>
      <c r="P139" s="17">
        <f t="shared" si="12"/>
        <v>158.57</v>
      </c>
      <c r="Q139" s="17">
        <f t="shared" si="12"/>
        <v>10.47</v>
      </c>
    </row>
    <row r="140" ht="15.75" hidden="1"/>
    <row r="141" ht="15.75" hidden="1"/>
    <row r="142" ht="15.75">
      <c r="A142" s="1" t="s">
        <v>122</v>
      </c>
    </row>
    <row r="143" spans="1:19" ht="15.75">
      <c r="A143" s="1" t="s">
        <v>39</v>
      </c>
      <c r="S143" s="13"/>
    </row>
    <row r="144" ht="15.75">
      <c r="A144" s="1" t="s">
        <v>120</v>
      </c>
    </row>
    <row r="145" ht="15.75">
      <c r="A145" s="1" t="s">
        <v>90</v>
      </c>
    </row>
    <row r="146" spans="1:17" ht="15.75">
      <c r="A146" s="86" t="s">
        <v>117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 ht="15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</row>
    <row r="148" spans="1:17" ht="31.5">
      <c r="A148" s="98" t="s">
        <v>52</v>
      </c>
      <c r="B148" s="80" t="s">
        <v>6</v>
      </c>
      <c r="C148" s="92"/>
      <c r="D148" s="93"/>
      <c r="E148" s="4" t="s">
        <v>1</v>
      </c>
      <c r="F148" s="80" t="s">
        <v>7</v>
      </c>
      <c r="G148" s="92"/>
      <c r="H148" s="93"/>
      <c r="I148" s="5" t="s">
        <v>54</v>
      </c>
      <c r="J148" s="80" t="s">
        <v>57</v>
      </c>
      <c r="K148" s="92"/>
      <c r="L148" s="92"/>
      <c r="M148" s="93"/>
      <c r="N148" s="80" t="s">
        <v>59</v>
      </c>
      <c r="O148" s="92"/>
      <c r="P148" s="92"/>
      <c r="Q148" s="93"/>
    </row>
    <row r="149" spans="1:17" ht="31.5">
      <c r="A149" s="99"/>
      <c r="B149" s="104" t="s">
        <v>0</v>
      </c>
      <c r="C149" s="105"/>
      <c r="D149" s="106"/>
      <c r="E149" s="6" t="s">
        <v>2</v>
      </c>
      <c r="F149" s="83" t="s">
        <v>8</v>
      </c>
      <c r="G149" s="84"/>
      <c r="H149" s="85"/>
      <c r="I149" s="12" t="s">
        <v>10</v>
      </c>
      <c r="J149" s="83" t="s">
        <v>56</v>
      </c>
      <c r="K149" s="84"/>
      <c r="L149" s="84"/>
      <c r="M149" s="85"/>
      <c r="N149" s="83" t="s">
        <v>60</v>
      </c>
      <c r="O149" s="84"/>
      <c r="P149" s="84"/>
      <c r="Q149" s="85"/>
    </row>
    <row r="150" spans="1:17" ht="15.75">
      <c r="A150" s="100"/>
      <c r="B150" s="14"/>
      <c r="C150" s="15"/>
      <c r="D150" s="15"/>
      <c r="E150" s="16"/>
      <c r="F150" s="11" t="s">
        <v>3</v>
      </c>
      <c r="G150" s="59" t="s">
        <v>4</v>
      </c>
      <c r="H150" s="59" t="s">
        <v>5</v>
      </c>
      <c r="I150" s="18"/>
      <c r="J150" s="17" t="s">
        <v>11</v>
      </c>
      <c r="K150" s="17" t="s">
        <v>12</v>
      </c>
      <c r="L150" s="17" t="s">
        <v>13</v>
      </c>
      <c r="M150" s="17" t="s">
        <v>14</v>
      </c>
      <c r="N150" s="17" t="s">
        <v>15</v>
      </c>
      <c r="O150" s="17" t="s">
        <v>16</v>
      </c>
      <c r="P150" s="17" t="s">
        <v>17</v>
      </c>
      <c r="Q150" s="17" t="s">
        <v>18</v>
      </c>
    </row>
    <row r="151" spans="1:19" ht="15.75">
      <c r="A151" s="19">
        <v>1</v>
      </c>
      <c r="B151" s="97">
        <v>2</v>
      </c>
      <c r="C151" s="95"/>
      <c r="D151" s="96"/>
      <c r="E151" s="19">
        <v>3</v>
      </c>
      <c r="F151" s="19">
        <v>4</v>
      </c>
      <c r="G151" s="19">
        <v>5</v>
      </c>
      <c r="H151" s="19">
        <v>6</v>
      </c>
      <c r="I151" s="19">
        <v>7</v>
      </c>
      <c r="J151" s="19">
        <v>8</v>
      </c>
      <c r="K151" s="19">
        <v>9</v>
      </c>
      <c r="L151" s="19">
        <v>10</v>
      </c>
      <c r="M151" s="19">
        <v>11</v>
      </c>
      <c r="N151" s="19">
        <v>12</v>
      </c>
      <c r="O151" s="19">
        <v>13</v>
      </c>
      <c r="P151" s="19">
        <v>14</v>
      </c>
      <c r="Q151" s="19">
        <v>15</v>
      </c>
      <c r="S151" s="13"/>
    </row>
    <row r="152" spans="1:19" ht="15.75">
      <c r="A152" s="80" t="s">
        <v>19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2"/>
      <c r="S152" s="45"/>
    </row>
    <row r="153" spans="1:17" ht="15.75">
      <c r="A153" s="22">
        <v>384</v>
      </c>
      <c r="B153" s="88" t="s">
        <v>77</v>
      </c>
      <c r="C153" s="89"/>
      <c r="D153" s="90"/>
      <c r="E153" s="19" t="s">
        <v>88</v>
      </c>
      <c r="F153" s="19">
        <v>4.1</v>
      </c>
      <c r="G153" s="19">
        <v>5.7</v>
      </c>
      <c r="H153" s="19">
        <v>23.3</v>
      </c>
      <c r="I153" s="19">
        <v>172</v>
      </c>
      <c r="J153" s="19">
        <v>0.14</v>
      </c>
      <c r="K153" s="19">
        <v>0</v>
      </c>
      <c r="L153" s="19">
        <v>0</v>
      </c>
      <c r="M153" s="19">
        <v>1.38</v>
      </c>
      <c r="N153" s="19">
        <v>124.2</v>
      </c>
      <c r="O153" s="19">
        <v>296.86</v>
      </c>
      <c r="P153" s="19">
        <v>36.3</v>
      </c>
      <c r="Q153" s="19">
        <v>0.9</v>
      </c>
    </row>
    <row r="154" spans="1:17" ht="15.75">
      <c r="A154" s="20">
        <v>692</v>
      </c>
      <c r="B154" s="88" t="s">
        <v>35</v>
      </c>
      <c r="C154" s="89"/>
      <c r="D154" s="90"/>
      <c r="E154" s="19">
        <v>200</v>
      </c>
      <c r="F154" s="19">
        <v>4.2</v>
      </c>
      <c r="G154" s="19">
        <v>4.6</v>
      </c>
      <c r="H154" s="19">
        <v>26.5</v>
      </c>
      <c r="I154" s="19">
        <v>159</v>
      </c>
      <c r="J154" s="19">
        <v>0.01</v>
      </c>
      <c r="K154" s="19">
        <v>0.1</v>
      </c>
      <c r="L154" s="19">
        <v>0</v>
      </c>
      <c r="M154" s="19">
        <v>0</v>
      </c>
      <c r="N154" s="19">
        <v>28</v>
      </c>
      <c r="O154" s="19">
        <v>48</v>
      </c>
      <c r="P154" s="19">
        <v>0</v>
      </c>
      <c r="Q154" s="19">
        <v>0</v>
      </c>
    </row>
    <row r="155" spans="1:17" ht="15.75">
      <c r="A155" s="22">
        <v>99</v>
      </c>
      <c r="B155" s="88" t="s">
        <v>96</v>
      </c>
      <c r="C155" s="89"/>
      <c r="D155" s="90"/>
      <c r="E155" s="23">
        <v>30</v>
      </c>
      <c r="F155" s="19">
        <v>3.8</v>
      </c>
      <c r="G155" s="19">
        <v>6.66</v>
      </c>
      <c r="H155" s="19">
        <v>0.45</v>
      </c>
      <c r="I155" s="19">
        <v>77</v>
      </c>
      <c r="J155" s="19">
        <v>0.04</v>
      </c>
      <c r="K155" s="19">
        <v>0</v>
      </c>
      <c r="L155" s="19">
        <v>0.08</v>
      </c>
      <c r="M155" s="19">
        <v>0.72</v>
      </c>
      <c r="N155" s="19">
        <v>53.1</v>
      </c>
      <c r="O155" s="19">
        <v>15.4</v>
      </c>
      <c r="P155" s="19">
        <v>6.6</v>
      </c>
      <c r="Q155" s="19">
        <v>0.51</v>
      </c>
    </row>
    <row r="156" spans="1:17" ht="15.75">
      <c r="A156" s="22" t="s">
        <v>55</v>
      </c>
      <c r="B156" s="88" t="s">
        <v>29</v>
      </c>
      <c r="C156" s="89"/>
      <c r="D156" s="90"/>
      <c r="E156" s="23">
        <v>50</v>
      </c>
      <c r="F156" s="19">
        <v>3.75</v>
      </c>
      <c r="G156" s="19">
        <v>1.45</v>
      </c>
      <c r="H156" s="19">
        <v>25.7</v>
      </c>
      <c r="I156" s="19">
        <v>131</v>
      </c>
      <c r="J156" s="19">
        <v>0.05</v>
      </c>
      <c r="K156" s="19">
        <v>0</v>
      </c>
      <c r="L156" s="19">
        <v>0</v>
      </c>
      <c r="M156" s="19">
        <v>1.25</v>
      </c>
      <c r="N156" s="19">
        <v>46</v>
      </c>
      <c r="O156" s="19">
        <v>33.5</v>
      </c>
      <c r="P156" s="19">
        <v>6.5</v>
      </c>
      <c r="Q156" s="19">
        <v>0.6</v>
      </c>
    </row>
    <row r="157" spans="1:17" ht="15.75">
      <c r="A157" s="21"/>
      <c r="B157" s="89" t="s">
        <v>20</v>
      </c>
      <c r="C157" s="89"/>
      <c r="D157" s="89"/>
      <c r="E157" s="19"/>
      <c r="F157" s="17">
        <f aca="true" t="shared" si="13" ref="F157:Q157">SUM(F153:F156)</f>
        <v>15.850000000000001</v>
      </c>
      <c r="G157" s="17">
        <f t="shared" si="13"/>
        <v>18.41</v>
      </c>
      <c r="H157" s="17">
        <f t="shared" si="13"/>
        <v>75.95</v>
      </c>
      <c r="I157" s="17">
        <f t="shared" si="13"/>
        <v>539</v>
      </c>
      <c r="J157" s="17">
        <f t="shared" si="13"/>
        <v>0.24000000000000005</v>
      </c>
      <c r="K157" s="17">
        <f t="shared" si="13"/>
        <v>0.1</v>
      </c>
      <c r="L157" s="17">
        <f t="shared" si="13"/>
        <v>0.08</v>
      </c>
      <c r="M157" s="17">
        <f t="shared" si="13"/>
        <v>3.3499999999999996</v>
      </c>
      <c r="N157" s="17">
        <f t="shared" si="13"/>
        <v>251.29999999999998</v>
      </c>
      <c r="O157" s="17">
        <f t="shared" si="13"/>
        <v>393.76</v>
      </c>
      <c r="P157" s="17">
        <f t="shared" si="13"/>
        <v>49.4</v>
      </c>
      <c r="Q157" s="17">
        <f t="shared" si="13"/>
        <v>2.0100000000000002</v>
      </c>
    </row>
    <row r="158" spans="1:19" ht="15" customHeight="1">
      <c r="A158" s="80" t="s">
        <v>21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2"/>
      <c r="S158" s="45"/>
    </row>
    <row r="159" spans="1:17" ht="15.75">
      <c r="A159" s="60">
        <v>576</v>
      </c>
      <c r="B159" s="88" t="s">
        <v>22</v>
      </c>
      <c r="C159" s="89"/>
      <c r="D159" s="90"/>
      <c r="E159" s="19">
        <v>100</v>
      </c>
      <c r="F159" s="44">
        <v>1.1</v>
      </c>
      <c r="G159" s="44">
        <v>0.2</v>
      </c>
      <c r="H159" s="44">
        <v>3.8</v>
      </c>
      <c r="I159" s="44">
        <v>28</v>
      </c>
      <c r="J159" s="44">
        <v>0.06</v>
      </c>
      <c r="K159" s="44">
        <v>25</v>
      </c>
      <c r="L159" s="44">
        <v>0</v>
      </c>
      <c r="M159" s="44">
        <v>0.4</v>
      </c>
      <c r="N159" s="44">
        <v>14</v>
      </c>
      <c r="O159" s="44">
        <v>26</v>
      </c>
      <c r="P159" s="44">
        <v>10</v>
      </c>
      <c r="Q159" s="44">
        <v>0.9</v>
      </c>
    </row>
    <row r="160" spans="1:17" ht="15.75">
      <c r="A160" s="28">
        <v>110</v>
      </c>
      <c r="B160" s="88" t="s">
        <v>51</v>
      </c>
      <c r="C160" s="89"/>
      <c r="D160" s="90"/>
      <c r="E160" s="19">
        <v>250</v>
      </c>
      <c r="F160" s="19">
        <v>2</v>
      </c>
      <c r="G160" s="19">
        <v>5.2</v>
      </c>
      <c r="H160" s="19">
        <v>13.1</v>
      </c>
      <c r="I160" s="19">
        <v>116</v>
      </c>
      <c r="J160" s="19">
        <v>0.03</v>
      </c>
      <c r="K160" s="19">
        <v>4.8</v>
      </c>
      <c r="L160" s="19">
        <v>0.04</v>
      </c>
      <c r="M160" s="19">
        <v>0.1</v>
      </c>
      <c r="N160" s="19">
        <v>37.1</v>
      </c>
      <c r="O160" s="19">
        <v>151.5</v>
      </c>
      <c r="P160" s="19">
        <v>14</v>
      </c>
      <c r="Q160" s="19">
        <v>0.3</v>
      </c>
    </row>
    <row r="161" spans="1:17" ht="15.75">
      <c r="A161" s="22">
        <v>436</v>
      </c>
      <c r="B161" s="88" t="s">
        <v>92</v>
      </c>
      <c r="C161" s="89"/>
      <c r="D161" s="90"/>
      <c r="E161" s="29" t="s">
        <v>86</v>
      </c>
      <c r="F161" s="30">
        <v>10.9</v>
      </c>
      <c r="G161" s="30">
        <v>7.35</v>
      </c>
      <c r="H161" s="30">
        <v>16.2</v>
      </c>
      <c r="I161" s="30">
        <v>234</v>
      </c>
      <c r="J161" s="32">
        <v>0.1</v>
      </c>
      <c r="K161" s="32">
        <v>10.1</v>
      </c>
      <c r="L161" s="32">
        <v>0.04</v>
      </c>
      <c r="M161" s="32">
        <v>0.4</v>
      </c>
      <c r="N161" s="32">
        <v>198</v>
      </c>
      <c r="O161" s="32">
        <v>264.9</v>
      </c>
      <c r="P161" s="32">
        <v>35.6</v>
      </c>
      <c r="Q161" s="32">
        <v>1.8</v>
      </c>
    </row>
    <row r="162" spans="1:17" ht="15.75">
      <c r="A162" s="28">
        <v>631</v>
      </c>
      <c r="B162" s="88" t="s">
        <v>33</v>
      </c>
      <c r="C162" s="89"/>
      <c r="D162" s="90"/>
      <c r="E162" s="29">
        <v>200</v>
      </c>
      <c r="F162" s="30">
        <v>0.2</v>
      </c>
      <c r="G162" s="30">
        <v>0</v>
      </c>
      <c r="H162" s="30">
        <v>35.8</v>
      </c>
      <c r="I162" s="30">
        <v>122</v>
      </c>
      <c r="J162" s="30">
        <v>0.009</v>
      </c>
      <c r="K162" s="30">
        <v>1.3</v>
      </c>
      <c r="L162" s="30">
        <v>0.01</v>
      </c>
      <c r="M162" s="30">
        <v>0.2</v>
      </c>
      <c r="N162" s="30">
        <v>5.4</v>
      </c>
      <c r="O162" s="30">
        <v>3.4</v>
      </c>
      <c r="P162" s="30">
        <v>2.9</v>
      </c>
      <c r="Q162" s="30">
        <v>0.8</v>
      </c>
    </row>
    <row r="163" spans="1:17" ht="15.75">
      <c r="A163" s="22" t="s">
        <v>50</v>
      </c>
      <c r="B163" s="88" t="s">
        <v>74</v>
      </c>
      <c r="C163" s="89"/>
      <c r="D163" s="90"/>
      <c r="E163" s="23">
        <v>50</v>
      </c>
      <c r="F163" s="19">
        <v>3.9</v>
      </c>
      <c r="G163" s="19">
        <v>0.7</v>
      </c>
      <c r="H163" s="19">
        <v>18.2</v>
      </c>
      <c r="I163" s="19">
        <v>105</v>
      </c>
      <c r="J163" s="19">
        <v>0.1</v>
      </c>
      <c r="K163" s="19">
        <v>0</v>
      </c>
      <c r="L163" s="19">
        <v>0.05</v>
      </c>
      <c r="M163" s="19">
        <v>1.15</v>
      </c>
      <c r="N163" s="19">
        <v>15.5</v>
      </c>
      <c r="O163" s="19">
        <v>97</v>
      </c>
      <c r="P163" s="19">
        <v>8.5</v>
      </c>
      <c r="Q163" s="19">
        <v>1.3</v>
      </c>
    </row>
    <row r="164" spans="1:17" ht="15.75">
      <c r="A164" s="22" t="s">
        <v>50</v>
      </c>
      <c r="B164" s="88" t="s">
        <v>68</v>
      </c>
      <c r="C164" s="89"/>
      <c r="D164" s="90"/>
      <c r="E164" s="23">
        <v>50</v>
      </c>
      <c r="F164" s="19">
        <v>3.8</v>
      </c>
      <c r="G164" s="19">
        <v>0.4</v>
      </c>
      <c r="H164" s="19">
        <v>18.9</v>
      </c>
      <c r="I164" s="19">
        <v>118</v>
      </c>
      <c r="J164" s="19">
        <v>0.06</v>
      </c>
      <c r="K164" s="19">
        <v>0</v>
      </c>
      <c r="L164" s="19">
        <v>0</v>
      </c>
      <c r="M164" s="19">
        <v>0.55</v>
      </c>
      <c r="N164" s="19">
        <v>46.2</v>
      </c>
      <c r="O164" s="19">
        <v>33.5</v>
      </c>
      <c r="P164" s="19">
        <v>7</v>
      </c>
      <c r="Q164" s="19">
        <v>0.45</v>
      </c>
    </row>
    <row r="165" spans="1:17" ht="15.75">
      <c r="A165" s="21"/>
      <c r="B165" s="89" t="s">
        <v>27</v>
      </c>
      <c r="C165" s="89"/>
      <c r="D165" s="89"/>
      <c r="E165" s="19"/>
      <c r="F165" s="17">
        <f aca="true" t="shared" si="14" ref="F165:Q165">SUM(F159:F164)</f>
        <v>21.9</v>
      </c>
      <c r="G165" s="17">
        <f t="shared" si="14"/>
        <v>13.85</v>
      </c>
      <c r="H165" s="17">
        <f t="shared" si="14"/>
        <v>106</v>
      </c>
      <c r="I165" s="17">
        <f t="shared" si="14"/>
        <v>723</v>
      </c>
      <c r="J165" s="17">
        <f t="shared" si="14"/>
        <v>0.35900000000000004</v>
      </c>
      <c r="K165" s="17">
        <f t="shared" si="14"/>
        <v>41.199999999999996</v>
      </c>
      <c r="L165" s="17">
        <f t="shared" si="14"/>
        <v>0.14</v>
      </c>
      <c r="M165" s="17">
        <f t="shared" si="14"/>
        <v>2.8</v>
      </c>
      <c r="N165" s="17">
        <f t="shared" si="14"/>
        <v>316.2</v>
      </c>
      <c r="O165" s="17">
        <f t="shared" si="14"/>
        <v>576.3</v>
      </c>
      <c r="P165" s="17">
        <f t="shared" si="14"/>
        <v>78</v>
      </c>
      <c r="Q165" s="17">
        <f t="shared" si="14"/>
        <v>5.55</v>
      </c>
    </row>
    <row r="166" spans="1:19" ht="0.75" customHeight="1">
      <c r="A166" s="94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6"/>
      <c r="S166" s="45"/>
    </row>
    <row r="167" spans="1:17" ht="15.75" hidden="1">
      <c r="A167" s="21"/>
      <c r="B167" s="46"/>
      <c r="C167" s="46"/>
      <c r="D167" s="46"/>
      <c r="E167" s="19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 ht="15.75" hidden="1">
      <c r="A168" s="21"/>
      <c r="B168" s="25"/>
      <c r="C168" s="25"/>
      <c r="D168" s="25"/>
      <c r="E168" s="19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9" ht="15.75" hidden="1">
      <c r="A169" s="21"/>
      <c r="B169" s="89"/>
      <c r="C169" s="89"/>
      <c r="D169" s="89"/>
      <c r="E169" s="19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S169" s="13"/>
    </row>
    <row r="170" spans="1:17" ht="15.75">
      <c r="A170" s="21"/>
      <c r="B170" s="88" t="s">
        <v>28</v>
      </c>
      <c r="C170" s="89"/>
      <c r="D170" s="90"/>
      <c r="E170" s="19"/>
      <c r="F170" s="17">
        <f>F157+F165+F169</f>
        <v>37.75</v>
      </c>
      <c r="G170" s="17">
        <f aca="true" t="shared" si="15" ref="G170:Q170">G157+G165+G169</f>
        <v>32.26</v>
      </c>
      <c r="H170" s="17">
        <f t="shared" si="15"/>
        <v>181.95</v>
      </c>
      <c r="I170" s="17">
        <f t="shared" si="15"/>
        <v>1262</v>
      </c>
      <c r="J170" s="17">
        <f t="shared" si="15"/>
        <v>0.5990000000000001</v>
      </c>
      <c r="K170" s="17">
        <f t="shared" si="15"/>
        <v>41.3</v>
      </c>
      <c r="L170" s="17">
        <f t="shared" si="15"/>
        <v>0.22000000000000003</v>
      </c>
      <c r="M170" s="17">
        <f t="shared" si="15"/>
        <v>6.1499999999999995</v>
      </c>
      <c r="N170" s="17">
        <f t="shared" si="15"/>
        <v>567.5</v>
      </c>
      <c r="O170" s="17">
        <f t="shared" si="15"/>
        <v>970.06</v>
      </c>
      <c r="P170" s="17">
        <f t="shared" si="15"/>
        <v>127.4</v>
      </c>
      <c r="Q170" s="17">
        <f t="shared" si="15"/>
        <v>7.5600000000000005</v>
      </c>
    </row>
    <row r="171" ht="15.75" hidden="1"/>
    <row r="172" ht="15.75" hidden="1"/>
    <row r="173" ht="15.75" hidden="1"/>
    <row r="174" ht="15.75">
      <c r="A174" s="1" t="s">
        <v>123</v>
      </c>
    </row>
    <row r="175" spans="1:19" ht="15.75">
      <c r="A175" s="1" t="s">
        <v>43</v>
      </c>
      <c r="S175" s="13"/>
    </row>
    <row r="176" ht="15.75">
      <c r="A176" s="1" t="s">
        <v>120</v>
      </c>
    </row>
    <row r="177" ht="15.75">
      <c r="A177" s="1" t="s">
        <v>90</v>
      </c>
    </row>
    <row r="178" spans="1:17" ht="15.75">
      <c r="A178" s="86" t="s">
        <v>117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</row>
    <row r="179" spans="1:17" ht="15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1:17" ht="31.5">
      <c r="A180" s="98" t="s">
        <v>52</v>
      </c>
      <c r="B180" s="80" t="s">
        <v>6</v>
      </c>
      <c r="C180" s="92"/>
      <c r="D180" s="93"/>
      <c r="E180" s="4" t="s">
        <v>1</v>
      </c>
      <c r="F180" s="80" t="s">
        <v>7</v>
      </c>
      <c r="G180" s="92"/>
      <c r="H180" s="93"/>
      <c r="I180" s="5" t="s">
        <v>54</v>
      </c>
      <c r="J180" s="80" t="s">
        <v>61</v>
      </c>
      <c r="K180" s="92"/>
      <c r="L180" s="92"/>
      <c r="M180" s="93"/>
      <c r="N180" s="80" t="s">
        <v>59</v>
      </c>
      <c r="O180" s="92"/>
      <c r="P180" s="92"/>
      <c r="Q180" s="93"/>
    </row>
    <row r="181" spans="1:17" ht="31.5">
      <c r="A181" s="99"/>
      <c r="B181" s="104" t="s">
        <v>0</v>
      </c>
      <c r="C181" s="105"/>
      <c r="D181" s="106"/>
      <c r="E181" s="6" t="s">
        <v>2</v>
      </c>
      <c r="F181" s="83" t="s">
        <v>8</v>
      </c>
      <c r="G181" s="84"/>
      <c r="H181" s="85"/>
      <c r="I181" s="12" t="s">
        <v>10</v>
      </c>
      <c r="J181" s="83" t="s">
        <v>56</v>
      </c>
      <c r="K181" s="84"/>
      <c r="L181" s="84"/>
      <c r="M181" s="85"/>
      <c r="N181" s="83" t="s">
        <v>60</v>
      </c>
      <c r="O181" s="84"/>
      <c r="P181" s="84"/>
      <c r="Q181" s="85"/>
    </row>
    <row r="182" spans="1:17" ht="15.75">
      <c r="A182" s="100"/>
      <c r="B182" s="14"/>
      <c r="C182" s="15"/>
      <c r="D182" s="15"/>
      <c r="E182" s="16"/>
      <c r="F182" s="17" t="s">
        <v>3</v>
      </c>
      <c r="G182" s="17" t="s">
        <v>4</v>
      </c>
      <c r="H182" s="17" t="s">
        <v>5</v>
      </c>
      <c r="I182" s="18"/>
      <c r="J182" s="17" t="s">
        <v>11</v>
      </c>
      <c r="K182" s="17" t="s">
        <v>12</v>
      </c>
      <c r="L182" s="17" t="s">
        <v>13</v>
      </c>
      <c r="M182" s="17" t="s">
        <v>14</v>
      </c>
      <c r="N182" s="17" t="s">
        <v>15</v>
      </c>
      <c r="O182" s="17" t="s">
        <v>16</v>
      </c>
      <c r="P182" s="17" t="s">
        <v>17</v>
      </c>
      <c r="Q182" s="17" t="s">
        <v>18</v>
      </c>
    </row>
    <row r="183" spans="1:17" ht="15.75">
      <c r="A183" s="19">
        <v>1</v>
      </c>
      <c r="B183" s="97">
        <v>2</v>
      </c>
      <c r="C183" s="95"/>
      <c r="D183" s="96"/>
      <c r="E183" s="19">
        <v>3</v>
      </c>
      <c r="F183" s="19">
        <v>4</v>
      </c>
      <c r="G183" s="19">
        <v>5</v>
      </c>
      <c r="H183" s="19">
        <v>6</v>
      </c>
      <c r="I183" s="19">
        <v>7</v>
      </c>
      <c r="J183" s="19">
        <v>8</v>
      </c>
      <c r="K183" s="19">
        <v>9</v>
      </c>
      <c r="L183" s="19">
        <v>10</v>
      </c>
      <c r="M183" s="19">
        <v>11</v>
      </c>
      <c r="N183" s="19">
        <v>12</v>
      </c>
      <c r="O183" s="19">
        <v>13</v>
      </c>
      <c r="P183" s="19">
        <v>14</v>
      </c>
      <c r="Q183" s="19">
        <v>15</v>
      </c>
    </row>
    <row r="184" spans="1:19" ht="15.75">
      <c r="A184" s="111" t="s">
        <v>19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3"/>
      <c r="S184" s="13"/>
    </row>
    <row r="185" spans="1:17" ht="15.75">
      <c r="A185" s="22">
        <v>362</v>
      </c>
      <c r="B185" s="88" t="s">
        <v>101</v>
      </c>
      <c r="C185" s="89"/>
      <c r="D185" s="90"/>
      <c r="E185" s="19" t="s">
        <v>87</v>
      </c>
      <c r="F185" s="44">
        <v>18</v>
      </c>
      <c r="G185" s="44">
        <v>14.6</v>
      </c>
      <c r="H185" s="44">
        <v>17.2</v>
      </c>
      <c r="I185" s="44">
        <v>316</v>
      </c>
      <c r="J185" s="44">
        <v>0.09</v>
      </c>
      <c r="K185" s="44">
        <v>5.2</v>
      </c>
      <c r="L185" s="44">
        <v>0.13</v>
      </c>
      <c r="M185" s="44">
        <v>1.33</v>
      </c>
      <c r="N185" s="44">
        <v>198.6</v>
      </c>
      <c r="O185" s="44">
        <v>341.2</v>
      </c>
      <c r="P185" s="44">
        <v>29.04</v>
      </c>
      <c r="Q185" s="44">
        <v>0.75</v>
      </c>
    </row>
    <row r="186" spans="1:19" ht="15.75">
      <c r="A186" s="20">
        <v>687</v>
      </c>
      <c r="B186" s="88" t="s">
        <v>119</v>
      </c>
      <c r="C186" s="89"/>
      <c r="D186" s="90"/>
      <c r="E186" s="19" t="s">
        <v>25</v>
      </c>
      <c r="F186" s="19">
        <v>0.2</v>
      </c>
      <c r="G186" s="19">
        <v>0</v>
      </c>
      <c r="H186" s="19">
        <v>15</v>
      </c>
      <c r="I186" s="19">
        <v>58</v>
      </c>
      <c r="J186" s="19">
        <v>0</v>
      </c>
      <c r="K186" s="19">
        <v>0</v>
      </c>
      <c r="L186" s="19">
        <v>0</v>
      </c>
      <c r="M186" s="19">
        <v>0</v>
      </c>
      <c r="N186" s="19">
        <v>6</v>
      </c>
      <c r="O186" s="19">
        <v>0.4</v>
      </c>
      <c r="P186" s="19">
        <v>3</v>
      </c>
      <c r="Q186" s="19">
        <v>0.4</v>
      </c>
      <c r="S186" s="45"/>
    </row>
    <row r="187" spans="1:17" ht="15.75">
      <c r="A187" s="22" t="s">
        <v>50</v>
      </c>
      <c r="B187" s="88" t="s">
        <v>126</v>
      </c>
      <c r="C187" s="89"/>
      <c r="D187" s="90"/>
      <c r="E187" s="23">
        <v>20</v>
      </c>
      <c r="F187" s="19">
        <v>7.6</v>
      </c>
      <c r="G187" s="19">
        <v>7.6</v>
      </c>
      <c r="H187" s="19">
        <v>9.7</v>
      </c>
      <c r="I187" s="19">
        <v>105</v>
      </c>
      <c r="J187" s="19">
        <v>0.009</v>
      </c>
      <c r="K187" s="19">
        <v>0.84</v>
      </c>
      <c r="L187" s="19">
        <v>0.09</v>
      </c>
      <c r="M187" s="19">
        <v>0.09</v>
      </c>
      <c r="N187" s="19">
        <v>301.5</v>
      </c>
      <c r="O187" s="19">
        <v>162</v>
      </c>
      <c r="P187" s="19">
        <v>15</v>
      </c>
      <c r="Q187" s="19">
        <v>0.27</v>
      </c>
    </row>
    <row r="188" spans="1:17" ht="15.75">
      <c r="A188" s="22" t="s">
        <v>50</v>
      </c>
      <c r="B188" s="88" t="s">
        <v>29</v>
      </c>
      <c r="C188" s="89"/>
      <c r="D188" s="90"/>
      <c r="E188" s="23">
        <v>50</v>
      </c>
      <c r="F188" s="19">
        <v>3.75</v>
      </c>
      <c r="G188" s="19">
        <v>1.45</v>
      </c>
      <c r="H188" s="19">
        <v>25.7</v>
      </c>
      <c r="I188" s="19">
        <v>131</v>
      </c>
      <c r="J188" s="19">
        <v>0.05</v>
      </c>
      <c r="K188" s="19">
        <v>0</v>
      </c>
      <c r="L188" s="19">
        <v>0</v>
      </c>
      <c r="M188" s="19">
        <v>1.25</v>
      </c>
      <c r="N188" s="19">
        <v>46</v>
      </c>
      <c r="O188" s="19">
        <v>33.5</v>
      </c>
      <c r="P188" s="19">
        <v>6.5</v>
      </c>
      <c r="Q188" s="19">
        <v>0.6</v>
      </c>
    </row>
    <row r="189" spans="1:17" ht="15.75">
      <c r="A189" s="21"/>
      <c r="B189" s="89" t="s">
        <v>20</v>
      </c>
      <c r="C189" s="89"/>
      <c r="D189" s="89"/>
      <c r="E189" s="19"/>
      <c r="F189" s="17">
        <f aca="true" t="shared" si="16" ref="F189:Q189">SUM(F185:F188)</f>
        <v>29.549999999999997</v>
      </c>
      <c r="G189" s="17">
        <f t="shared" si="16"/>
        <v>23.65</v>
      </c>
      <c r="H189" s="17">
        <f t="shared" si="16"/>
        <v>67.60000000000001</v>
      </c>
      <c r="I189" s="17">
        <f t="shared" si="16"/>
        <v>610</v>
      </c>
      <c r="J189" s="17">
        <f t="shared" si="16"/>
        <v>0.149</v>
      </c>
      <c r="K189" s="17">
        <f t="shared" si="16"/>
        <v>6.04</v>
      </c>
      <c r="L189" s="17">
        <f t="shared" si="16"/>
        <v>0.22</v>
      </c>
      <c r="M189" s="17">
        <f t="shared" si="16"/>
        <v>2.67</v>
      </c>
      <c r="N189" s="17">
        <f t="shared" si="16"/>
        <v>552.1</v>
      </c>
      <c r="O189" s="17">
        <f t="shared" si="16"/>
        <v>537.0999999999999</v>
      </c>
      <c r="P189" s="17">
        <f t="shared" si="16"/>
        <v>53.54</v>
      </c>
      <c r="Q189" s="17">
        <f t="shared" si="16"/>
        <v>2.02</v>
      </c>
    </row>
    <row r="190" spans="1:17" ht="15" customHeight="1">
      <c r="A190" s="111" t="s">
        <v>21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3"/>
    </row>
    <row r="191" spans="1:19" ht="15.75">
      <c r="A191" s="60">
        <v>208</v>
      </c>
      <c r="B191" s="88" t="s">
        <v>102</v>
      </c>
      <c r="C191" s="89"/>
      <c r="D191" s="90"/>
      <c r="E191" s="19">
        <v>100</v>
      </c>
      <c r="F191" s="19">
        <v>0.4</v>
      </c>
      <c r="G191" s="19">
        <v>0.2</v>
      </c>
      <c r="H191" s="19">
        <v>14.6</v>
      </c>
      <c r="I191" s="19">
        <v>45</v>
      </c>
      <c r="J191" s="49">
        <v>0.02</v>
      </c>
      <c r="K191" s="49">
        <v>9.4</v>
      </c>
      <c r="L191" s="49">
        <v>0.02</v>
      </c>
      <c r="M191" s="49">
        <v>0.24</v>
      </c>
      <c r="N191" s="49">
        <v>24.2</v>
      </c>
      <c r="O191" s="49">
        <v>116</v>
      </c>
      <c r="P191" s="49">
        <v>6</v>
      </c>
      <c r="Q191" s="49">
        <v>1</v>
      </c>
      <c r="S191" s="45"/>
    </row>
    <row r="192" spans="1:17" ht="15.75">
      <c r="A192" s="20">
        <v>140</v>
      </c>
      <c r="B192" s="89" t="s">
        <v>69</v>
      </c>
      <c r="C192" s="89"/>
      <c r="D192" s="90"/>
      <c r="E192" s="44" t="s">
        <v>26</v>
      </c>
      <c r="F192" s="44">
        <v>2.9</v>
      </c>
      <c r="G192" s="44">
        <v>2.5</v>
      </c>
      <c r="H192" s="44">
        <v>21</v>
      </c>
      <c r="I192" s="44">
        <v>120</v>
      </c>
      <c r="J192" s="44">
        <v>0.05</v>
      </c>
      <c r="K192" s="44">
        <v>4</v>
      </c>
      <c r="L192" s="44">
        <v>0.15</v>
      </c>
      <c r="M192" s="44">
        <v>0.4</v>
      </c>
      <c r="N192" s="44">
        <v>9.6</v>
      </c>
      <c r="O192" s="44">
        <v>71.2</v>
      </c>
      <c r="P192" s="44">
        <v>22.1</v>
      </c>
      <c r="Q192" s="44">
        <v>0.2</v>
      </c>
    </row>
    <row r="193" spans="1:17" ht="15.75">
      <c r="A193" s="22">
        <v>374</v>
      </c>
      <c r="B193" s="24" t="s">
        <v>84</v>
      </c>
      <c r="C193" s="25"/>
      <c r="D193" s="26"/>
      <c r="E193" s="29" t="s">
        <v>115</v>
      </c>
      <c r="F193" s="30">
        <v>11.9</v>
      </c>
      <c r="G193" s="30">
        <v>5.1</v>
      </c>
      <c r="H193" s="30">
        <v>5.6</v>
      </c>
      <c r="I193" s="30">
        <v>159</v>
      </c>
      <c r="J193" s="32">
        <v>0.1</v>
      </c>
      <c r="K193" s="32">
        <v>9.2</v>
      </c>
      <c r="L193" s="32">
        <v>0.16</v>
      </c>
      <c r="M193" s="32">
        <v>1.8</v>
      </c>
      <c r="N193" s="32">
        <v>69</v>
      </c>
      <c r="O193" s="32">
        <v>378.3</v>
      </c>
      <c r="P193" s="32">
        <v>25.7</v>
      </c>
      <c r="Q193" s="32">
        <v>0.9</v>
      </c>
    </row>
    <row r="194" spans="1:19" ht="15.75">
      <c r="A194" s="22">
        <v>520</v>
      </c>
      <c r="B194" s="88" t="s">
        <v>31</v>
      </c>
      <c r="C194" s="89"/>
      <c r="D194" s="90"/>
      <c r="E194" s="29">
        <v>150</v>
      </c>
      <c r="F194" s="30">
        <v>3.1</v>
      </c>
      <c r="G194" s="30">
        <v>6.7</v>
      </c>
      <c r="H194" s="30">
        <v>21.8</v>
      </c>
      <c r="I194" s="30">
        <v>163</v>
      </c>
      <c r="J194" s="30">
        <v>0.08</v>
      </c>
      <c r="K194" s="30">
        <v>11.64</v>
      </c>
      <c r="L194" s="30">
        <v>0.04</v>
      </c>
      <c r="M194" s="30">
        <v>1.2</v>
      </c>
      <c r="N194" s="30">
        <v>23.53</v>
      </c>
      <c r="O194" s="30">
        <v>61.9</v>
      </c>
      <c r="P194" s="30">
        <v>10.04</v>
      </c>
      <c r="Q194" s="30">
        <v>0.75</v>
      </c>
      <c r="S194" s="13"/>
    </row>
    <row r="195" spans="1:17" ht="15.75">
      <c r="A195" s="28">
        <v>631</v>
      </c>
      <c r="B195" s="101" t="s">
        <v>83</v>
      </c>
      <c r="C195" s="102"/>
      <c r="D195" s="103"/>
      <c r="E195" s="29">
        <v>200</v>
      </c>
      <c r="F195" s="30">
        <v>0.6</v>
      </c>
      <c r="G195" s="30">
        <v>0</v>
      </c>
      <c r="H195" s="30">
        <v>31.4</v>
      </c>
      <c r="I195" s="30">
        <v>124</v>
      </c>
      <c r="J195" s="31">
        <v>0.002</v>
      </c>
      <c r="K195" s="30">
        <v>0.8</v>
      </c>
      <c r="L195" s="30">
        <v>0.01</v>
      </c>
      <c r="M195" s="30">
        <v>0</v>
      </c>
      <c r="N195" s="30">
        <v>12.6</v>
      </c>
      <c r="O195" s="30">
        <v>19.8</v>
      </c>
      <c r="P195" s="30">
        <v>9.7</v>
      </c>
      <c r="Q195" s="30">
        <v>0.3</v>
      </c>
    </row>
    <row r="196" spans="1:17" ht="15.75">
      <c r="A196" s="22" t="s">
        <v>50</v>
      </c>
      <c r="B196" s="88" t="s">
        <v>74</v>
      </c>
      <c r="C196" s="89"/>
      <c r="D196" s="90"/>
      <c r="E196" s="23">
        <v>50</v>
      </c>
      <c r="F196" s="19">
        <v>3.9</v>
      </c>
      <c r="G196" s="19">
        <v>0.7</v>
      </c>
      <c r="H196" s="19">
        <v>18.2</v>
      </c>
      <c r="I196" s="19">
        <v>105</v>
      </c>
      <c r="J196" s="19">
        <v>0.1</v>
      </c>
      <c r="K196" s="19">
        <v>0</v>
      </c>
      <c r="L196" s="19">
        <v>0.05</v>
      </c>
      <c r="M196" s="19">
        <v>1.15</v>
      </c>
      <c r="N196" s="19">
        <v>15.5</v>
      </c>
      <c r="O196" s="19">
        <v>97</v>
      </c>
      <c r="P196" s="19">
        <v>8.5</v>
      </c>
      <c r="Q196" s="19">
        <v>1.3</v>
      </c>
    </row>
    <row r="197" spans="1:17" ht="15.75">
      <c r="A197" s="22" t="s">
        <v>50</v>
      </c>
      <c r="B197" s="88" t="s">
        <v>68</v>
      </c>
      <c r="C197" s="89"/>
      <c r="D197" s="90"/>
      <c r="E197" s="23">
        <v>50</v>
      </c>
      <c r="F197" s="19">
        <v>3.8</v>
      </c>
      <c r="G197" s="19">
        <v>0.4</v>
      </c>
      <c r="H197" s="19">
        <v>18.9</v>
      </c>
      <c r="I197" s="19">
        <v>118</v>
      </c>
      <c r="J197" s="19">
        <v>0.06</v>
      </c>
      <c r="K197" s="19">
        <v>0</v>
      </c>
      <c r="L197" s="19">
        <v>0</v>
      </c>
      <c r="M197" s="19">
        <v>0.55</v>
      </c>
      <c r="N197" s="19">
        <v>46.2</v>
      </c>
      <c r="O197" s="19">
        <v>33.5</v>
      </c>
      <c r="P197" s="19">
        <v>7</v>
      </c>
      <c r="Q197" s="19">
        <v>0.45</v>
      </c>
    </row>
    <row r="198" spans="1:17" ht="15" customHeight="1">
      <c r="A198" s="21"/>
      <c r="B198" s="89" t="s">
        <v>27</v>
      </c>
      <c r="C198" s="89"/>
      <c r="D198" s="89"/>
      <c r="E198" s="19"/>
      <c r="F198" s="17">
        <f aca="true" t="shared" si="17" ref="F198:Q198">SUM(F191:F197)</f>
        <v>26.6</v>
      </c>
      <c r="G198" s="17">
        <f t="shared" si="17"/>
        <v>15.6</v>
      </c>
      <c r="H198" s="17">
        <f t="shared" si="17"/>
        <v>131.5</v>
      </c>
      <c r="I198" s="17">
        <f t="shared" si="17"/>
        <v>834</v>
      </c>
      <c r="J198" s="17">
        <f t="shared" si="17"/>
        <v>0.412</v>
      </c>
      <c r="K198" s="17">
        <f t="shared" si="17"/>
        <v>35.04</v>
      </c>
      <c r="L198" s="17">
        <f t="shared" si="17"/>
        <v>0.42999999999999994</v>
      </c>
      <c r="M198" s="17">
        <f t="shared" si="17"/>
        <v>5.339999999999999</v>
      </c>
      <c r="N198" s="17">
        <f t="shared" si="17"/>
        <v>200.63</v>
      </c>
      <c r="O198" s="17">
        <f t="shared" si="17"/>
        <v>777.6999999999999</v>
      </c>
      <c r="P198" s="17">
        <f t="shared" si="17"/>
        <v>89.03999999999999</v>
      </c>
      <c r="Q198" s="17">
        <f t="shared" si="17"/>
        <v>4.9</v>
      </c>
    </row>
    <row r="199" spans="1:19" ht="0.75" customHeight="1" hidden="1">
      <c r="A199" s="94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6"/>
      <c r="S199" s="45"/>
    </row>
    <row r="200" spans="1:17" ht="15.75" hidden="1">
      <c r="A200" s="21"/>
      <c r="B200" s="25"/>
      <c r="C200" s="25"/>
      <c r="D200" s="25"/>
      <c r="E200" s="19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7" ht="15.75" hidden="1">
      <c r="A201" s="21"/>
      <c r="B201" s="25"/>
      <c r="C201" s="25"/>
      <c r="D201" s="25"/>
      <c r="E201" s="19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1:17" ht="15.75" hidden="1">
      <c r="A202" s="21"/>
      <c r="B202" s="89" t="s">
        <v>27</v>
      </c>
      <c r="C202" s="89"/>
      <c r="D202" s="89"/>
      <c r="E202" s="19"/>
      <c r="F202" s="17">
        <f>SUM(F200:F201)</f>
        <v>0</v>
      </c>
      <c r="G202" s="17">
        <f aca="true" t="shared" si="18" ref="G202:Q202">SUM(G200:G201)</f>
        <v>0</v>
      </c>
      <c r="H202" s="17">
        <f t="shared" si="18"/>
        <v>0</v>
      </c>
      <c r="I202" s="17">
        <f t="shared" si="18"/>
        <v>0</v>
      </c>
      <c r="J202" s="17">
        <f t="shared" si="18"/>
        <v>0</v>
      </c>
      <c r="K202" s="17">
        <f t="shared" si="18"/>
        <v>0</v>
      </c>
      <c r="L202" s="17">
        <f t="shared" si="18"/>
        <v>0</v>
      </c>
      <c r="M202" s="17">
        <f t="shared" si="18"/>
        <v>0</v>
      </c>
      <c r="N202" s="17">
        <f t="shared" si="18"/>
        <v>0</v>
      </c>
      <c r="O202" s="17">
        <f t="shared" si="18"/>
        <v>0</v>
      </c>
      <c r="P202" s="17">
        <f t="shared" si="18"/>
        <v>0</v>
      </c>
      <c r="Q202" s="17">
        <f t="shared" si="18"/>
        <v>0</v>
      </c>
    </row>
    <row r="203" spans="1:17" ht="15" customHeight="1">
      <c r="A203" s="21"/>
      <c r="B203" s="88" t="s">
        <v>28</v>
      </c>
      <c r="C203" s="89"/>
      <c r="D203" s="90"/>
      <c r="E203" s="19"/>
      <c r="F203" s="17">
        <f>F189+F198+F202</f>
        <v>56.15</v>
      </c>
      <c r="G203" s="17">
        <f aca="true" t="shared" si="19" ref="G203:Q203">G189+G198+G202</f>
        <v>39.25</v>
      </c>
      <c r="H203" s="17">
        <f t="shared" si="19"/>
        <v>199.10000000000002</v>
      </c>
      <c r="I203" s="17">
        <f t="shared" si="19"/>
        <v>1444</v>
      </c>
      <c r="J203" s="17">
        <f t="shared" si="19"/>
        <v>0.5609999999999999</v>
      </c>
      <c r="K203" s="17">
        <f t="shared" si="19"/>
        <v>41.08</v>
      </c>
      <c r="L203" s="17">
        <f t="shared" si="19"/>
        <v>0.6499999999999999</v>
      </c>
      <c r="M203" s="17">
        <f t="shared" si="19"/>
        <v>8.009999999999998</v>
      </c>
      <c r="N203" s="17">
        <f t="shared" si="19"/>
        <v>752.73</v>
      </c>
      <c r="O203" s="17">
        <f t="shared" si="19"/>
        <v>1314.7999999999997</v>
      </c>
      <c r="P203" s="17">
        <f t="shared" si="19"/>
        <v>142.57999999999998</v>
      </c>
      <c r="Q203" s="17">
        <f t="shared" si="19"/>
        <v>6.92</v>
      </c>
    </row>
    <row r="204" ht="15.75" hidden="1">
      <c r="S204" s="13"/>
    </row>
    <row r="205" ht="15.75" hidden="1"/>
    <row r="206" ht="15.75">
      <c r="A206" s="1" t="s">
        <v>44</v>
      </c>
    </row>
    <row r="207" ht="15.75">
      <c r="A207" s="1" t="s">
        <v>45</v>
      </c>
    </row>
    <row r="208" ht="15.75">
      <c r="A208" s="1" t="s">
        <v>120</v>
      </c>
    </row>
    <row r="209" ht="15.75">
      <c r="A209" s="1" t="s">
        <v>90</v>
      </c>
    </row>
    <row r="210" spans="1:17" ht="15.75">
      <c r="A210" s="86" t="s">
        <v>117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</row>
    <row r="211" spans="1:17" ht="15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1:17" ht="31.5">
      <c r="A212" s="98" t="s">
        <v>52</v>
      </c>
      <c r="B212" s="80" t="s">
        <v>6</v>
      </c>
      <c r="C212" s="92"/>
      <c r="D212" s="93"/>
      <c r="E212" s="4" t="s">
        <v>1</v>
      </c>
      <c r="F212" s="80" t="s">
        <v>7</v>
      </c>
      <c r="G212" s="92"/>
      <c r="H212" s="93"/>
      <c r="I212" s="5" t="s">
        <v>54</v>
      </c>
      <c r="J212" s="80" t="s">
        <v>57</v>
      </c>
      <c r="K212" s="92"/>
      <c r="L212" s="92"/>
      <c r="M212" s="93"/>
      <c r="N212" s="80" t="s">
        <v>59</v>
      </c>
      <c r="O212" s="92"/>
      <c r="P212" s="92"/>
      <c r="Q212" s="93"/>
    </row>
    <row r="213" spans="1:17" ht="31.5">
      <c r="A213" s="99"/>
      <c r="B213" s="6" t="s">
        <v>0</v>
      </c>
      <c r="C213" s="7"/>
      <c r="D213" s="8"/>
      <c r="E213" s="6" t="s">
        <v>2</v>
      </c>
      <c r="F213" s="9" t="s">
        <v>8</v>
      </c>
      <c r="G213" s="10"/>
      <c r="H213" s="11"/>
      <c r="I213" s="12" t="s">
        <v>10</v>
      </c>
      <c r="J213" s="83" t="s">
        <v>56</v>
      </c>
      <c r="K213" s="84"/>
      <c r="L213" s="84"/>
      <c r="M213" s="85"/>
      <c r="N213" s="83" t="s">
        <v>62</v>
      </c>
      <c r="O213" s="84"/>
      <c r="P213" s="84"/>
      <c r="Q213" s="85"/>
    </row>
    <row r="214" spans="1:17" ht="15.75">
      <c r="A214" s="100"/>
      <c r="B214" s="14"/>
      <c r="C214" s="15"/>
      <c r="D214" s="15"/>
      <c r="E214" s="16"/>
      <c r="F214" s="17" t="s">
        <v>3</v>
      </c>
      <c r="G214" s="17" t="s">
        <v>4</v>
      </c>
      <c r="H214" s="17" t="s">
        <v>5</v>
      </c>
      <c r="I214" s="18"/>
      <c r="J214" s="17" t="s">
        <v>11</v>
      </c>
      <c r="K214" s="17" t="s">
        <v>12</v>
      </c>
      <c r="L214" s="17" t="s">
        <v>13</v>
      </c>
      <c r="M214" s="17" t="s">
        <v>14</v>
      </c>
      <c r="N214" s="17" t="s">
        <v>15</v>
      </c>
      <c r="O214" s="17" t="s">
        <v>16</v>
      </c>
      <c r="P214" s="17" t="s">
        <v>17</v>
      </c>
      <c r="Q214" s="17" t="s">
        <v>18</v>
      </c>
    </row>
    <row r="215" spans="1:17" ht="15.75">
      <c r="A215" s="19">
        <v>1</v>
      </c>
      <c r="B215" s="97">
        <v>2</v>
      </c>
      <c r="C215" s="95"/>
      <c r="D215" s="96"/>
      <c r="E215" s="19">
        <v>3</v>
      </c>
      <c r="F215" s="19">
        <v>4</v>
      </c>
      <c r="G215" s="19">
        <v>5</v>
      </c>
      <c r="H215" s="19">
        <v>6</v>
      </c>
      <c r="I215" s="19">
        <v>7</v>
      </c>
      <c r="J215" s="19">
        <v>8</v>
      </c>
      <c r="K215" s="19">
        <v>9</v>
      </c>
      <c r="L215" s="19">
        <v>10</v>
      </c>
      <c r="M215" s="19">
        <v>11</v>
      </c>
      <c r="N215" s="19">
        <v>12</v>
      </c>
      <c r="O215" s="19">
        <v>13</v>
      </c>
      <c r="P215" s="19">
        <v>14</v>
      </c>
      <c r="Q215" s="19">
        <v>15</v>
      </c>
    </row>
    <row r="216" spans="1:19" ht="15.75">
      <c r="A216" s="111" t="s">
        <v>19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3"/>
      <c r="S216" s="13"/>
    </row>
    <row r="217" spans="1:17" ht="15.75">
      <c r="A217" s="20">
        <v>340</v>
      </c>
      <c r="B217" s="110" t="s">
        <v>73</v>
      </c>
      <c r="C217" s="110"/>
      <c r="D217" s="110"/>
      <c r="E217" s="19" t="s">
        <v>85</v>
      </c>
      <c r="F217" s="19">
        <v>7.96</v>
      </c>
      <c r="G217" s="19">
        <v>13.7</v>
      </c>
      <c r="H217" s="19">
        <v>1.5</v>
      </c>
      <c r="I217" s="19">
        <v>198</v>
      </c>
      <c r="J217" s="19">
        <v>0.09</v>
      </c>
      <c r="K217" s="19">
        <v>0.27</v>
      </c>
      <c r="L217" s="19">
        <v>0.03</v>
      </c>
      <c r="M217" s="19">
        <v>2.2</v>
      </c>
      <c r="N217" s="19">
        <v>167</v>
      </c>
      <c r="O217" s="19">
        <v>244</v>
      </c>
      <c r="P217" s="19">
        <v>17.9</v>
      </c>
      <c r="Q217" s="19">
        <v>0.7</v>
      </c>
    </row>
    <row r="218" spans="1:17" ht="15.75">
      <c r="A218" s="20">
        <v>694</v>
      </c>
      <c r="B218" s="88" t="s">
        <v>82</v>
      </c>
      <c r="C218" s="89"/>
      <c r="D218" s="90"/>
      <c r="E218" s="19">
        <v>200</v>
      </c>
      <c r="F218" s="19">
        <v>4.7</v>
      </c>
      <c r="G218" s="19">
        <v>5</v>
      </c>
      <c r="H218" s="19">
        <v>31.8</v>
      </c>
      <c r="I218" s="19">
        <v>187</v>
      </c>
      <c r="J218" s="19">
        <v>0.05</v>
      </c>
      <c r="K218" s="19">
        <v>1.6</v>
      </c>
      <c r="L218" s="19">
        <v>0.02</v>
      </c>
      <c r="M218" s="19">
        <v>0.1</v>
      </c>
      <c r="N218" s="19">
        <v>153</v>
      </c>
      <c r="O218" s="19">
        <v>128</v>
      </c>
      <c r="P218" s="19">
        <v>22.1</v>
      </c>
      <c r="Q218" s="19">
        <v>0.5</v>
      </c>
    </row>
    <row r="219" spans="1:17" ht="15.75">
      <c r="A219" s="22">
        <v>96</v>
      </c>
      <c r="B219" s="88" t="s">
        <v>91</v>
      </c>
      <c r="C219" s="89"/>
      <c r="D219" s="90"/>
      <c r="E219" s="23">
        <v>10</v>
      </c>
      <c r="F219" s="19">
        <v>0.01</v>
      </c>
      <c r="G219" s="19">
        <v>8.3</v>
      </c>
      <c r="H219" s="19">
        <v>0.06</v>
      </c>
      <c r="I219" s="19">
        <v>77</v>
      </c>
      <c r="J219" s="49">
        <v>0.001</v>
      </c>
      <c r="K219" s="49">
        <v>0</v>
      </c>
      <c r="L219" s="49">
        <v>0.2</v>
      </c>
      <c r="M219" s="49">
        <v>0.1</v>
      </c>
      <c r="N219" s="49">
        <v>2.4</v>
      </c>
      <c r="O219" s="49">
        <v>3</v>
      </c>
      <c r="P219" s="49">
        <v>0.4</v>
      </c>
      <c r="Q219" s="49">
        <v>0.2</v>
      </c>
    </row>
    <row r="220" spans="1:19" ht="15.75">
      <c r="A220" s="22" t="s">
        <v>50</v>
      </c>
      <c r="B220" s="88" t="s">
        <v>29</v>
      </c>
      <c r="C220" s="89"/>
      <c r="D220" s="90"/>
      <c r="E220" s="23">
        <v>50</v>
      </c>
      <c r="F220" s="19">
        <v>3.75</v>
      </c>
      <c r="G220" s="19">
        <v>1.45</v>
      </c>
      <c r="H220" s="19">
        <v>25.7</v>
      </c>
      <c r="I220" s="19">
        <v>131</v>
      </c>
      <c r="J220" s="19">
        <v>0.05</v>
      </c>
      <c r="K220" s="19">
        <v>0</v>
      </c>
      <c r="L220" s="19">
        <v>0</v>
      </c>
      <c r="M220" s="19">
        <v>1.25</v>
      </c>
      <c r="N220" s="19">
        <v>46</v>
      </c>
      <c r="O220" s="19">
        <v>33.5</v>
      </c>
      <c r="P220" s="19">
        <v>6.5</v>
      </c>
      <c r="Q220" s="19">
        <v>0.6</v>
      </c>
      <c r="S220" s="61"/>
    </row>
    <row r="221" spans="1:17" ht="15.75">
      <c r="A221" s="21"/>
      <c r="B221" s="88" t="s">
        <v>20</v>
      </c>
      <c r="C221" s="89"/>
      <c r="D221" s="90"/>
      <c r="E221" s="19"/>
      <c r="F221" s="17">
        <f aca="true" t="shared" si="20" ref="F221:Q221">SUM(F217:F220)</f>
        <v>16.42</v>
      </c>
      <c r="G221" s="17">
        <f t="shared" si="20"/>
        <v>28.45</v>
      </c>
      <c r="H221" s="17">
        <f t="shared" si="20"/>
        <v>59.06</v>
      </c>
      <c r="I221" s="17">
        <f t="shared" si="20"/>
        <v>593</v>
      </c>
      <c r="J221" s="17">
        <f t="shared" si="20"/>
        <v>0.191</v>
      </c>
      <c r="K221" s="17">
        <f t="shared" si="20"/>
        <v>1.87</v>
      </c>
      <c r="L221" s="17">
        <f t="shared" si="20"/>
        <v>0.25</v>
      </c>
      <c r="M221" s="17">
        <f t="shared" si="20"/>
        <v>3.6500000000000004</v>
      </c>
      <c r="N221" s="17">
        <f t="shared" si="20"/>
        <v>368.4</v>
      </c>
      <c r="O221" s="17">
        <f t="shared" si="20"/>
        <v>408.5</v>
      </c>
      <c r="P221" s="17">
        <f t="shared" si="20"/>
        <v>46.9</v>
      </c>
      <c r="Q221" s="17">
        <f t="shared" si="20"/>
        <v>2</v>
      </c>
    </row>
    <row r="222" spans="1:19" ht="15" customHeight="1">
      <c r="A222" s="111" t="s">
        <v>21</v>
      </c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3"/>
      <c r="S222" s="13"/>
    </row>
    <row r="223" spans="1:17" ht="15.75">
      <c r="A223" s="60">
        <v>515</v>
      </c>
      <c r="B223" s="88" t="s">
        <v>103</v>
      </c>
      <c r="C223" s="89"/>
      <c r="D223" s="90"/>
      <c r="E223" s="44">
        <v>100</v>
      </c>
      <c r="F223" s="19">
        <v>3</v>
      </c>
      <c r="G223" s="19">
        <v>3.9</v>
      </c>
      <c r="H223" s="19">
        <v>6.3</v>
      </c>
      <c r="I223" s="19">
        <v>94</v>
      </c>
      <c r="J223" s="19">
        <v>0</v>
      </c>
      <c r="K223" s="19">
        <v>5.6</v>
      </c>
      <c r="L223" s="19">
        <v>0.06</v>
      </c>
      <c r="M223" s="19">
        <v>0</v>
      </c>
      <c r="N223" s="19">
        <v>46</v>
      </c>
      <c r="O223" s="19">
        <v>48</v>
      </c>
      <c r="P223" s="19">
        <v>28</v>
      </c>
      <c r="Q223" s="19">
        <v>0.9</v>
      </c>
    </row>
    <row r="224" spans="1:17" ht="15.75">
      <c r="A224" s="22">
        <v>124</v>
      </c>
      <c r="B224" s="88" t="s">
        <v>65</v>
      </c>
      <c r="C224" s="89"/>
      <c r="D224" s="90"/>
      <c r="E224" s="19">
        <v>250</v>
      </c>
      <c r="F224" s="19">
        <v>2</v>
      </c>
      <c r="G224" s="19">
        <v>4.3</v>
      </c>
      <c r="H224" s="19">
        <v>10</v>
      </c>
      <c r="I224" s="19">
        <v>88</v>
      </c>
      <c r="J224" s="19">
        <v>0.03</v>
      </c>
      <c r="K224" s="19">
        <v>8</v>
      </c>
      <c r="L224" s="19">
        <v>0.005</v>
      </c>
      <c r="M224" s="19">
        <v>0.1</v>
      </c>
      <c r="N224" s="19">
        <v>22.5</v>
      </c>
      <c r="O224" s="19">
        <v>36</v>
      </c>
      <c r="P224" s="19">
        <v>11.5</v>
      </c>
      <c r="Q224" s="19">
        <v>0.4</v>
      </c>
    </row>
    <row r="225" spans="1:19" ht="15.75">
      <c r="A225" s="22">
        <v>332</v>
      </c>
      <c r="B225" s="88" t="s">
        <v>66</v>
      </c>
      <c r="C225" s="89"/>
      <c r="D225" s="90"/>
      <c r="E225" s="52">
        <v>150</v>
      </c>
      <c r="F225" s="30">
        <v>4.8</v>
      </c>
      <c r="G225" s="30">
        <v>6.15</v>
      </c>
      <c r="H225" s="30">
        <v>34.2</v>
      </c>
      <c r="I225" s="30">
        <v>214</v>
      </c>
      <c r="J225" s="30">
        <v>0</v>
      </c>
      <c r="K225" s="30">
        <v>0</v>
      </c>
      <c r="L225" s="30">
        <v>0</v>
      </c>
      <c r="M225" s="30">
        <v>0</v>
      </c>
      <c r="N225" s="30">
        <v>5.4</v>
      </c>
      <c r="O225" s="30">
        <v>68.5</v>
      </c>
      <c r="P225" s="30">
        <v>4.6</v>
      </c>
      <c r="Q225" s="30">
        <v>0.46</v>
      </c>
      <c r="S225" s="45"/>
    </row>
    <row r="226" spans="1:17" ht="15.75">
      <c r="A226" s="28">
        <v>413</v>
      </c>
      <c r="B226" s="88" t="s">
        <v>104</v>
      </c>
      <c r="C226" s="89"/>
      <c r="D226" s="90"/>
      <c r="E226" s="62" t="s">
        <v>89</v>
      </c>
      <c r="F226" s="30">
        <v>10.3</v>
      </c>
      <c r="G226" s="30">
        <v>11.7</v>
      </c>
      <c r="H226" s="30">
        <v>1.9</v>
      </c>
      <c r="I226" s="30">
        <v>151</v>
      </c>
      <c r="J226" s="30">
        <v>0.09</v>
      </c>
      <c r="K226" s="30">
        <v>0</v>
      </c>
      <c r="L226" s="30">
        <v>0</v>
      </c>
      <c r="M226" s="30">
        <v>0.4</v>
      </c>
      <c r="N226" s="30">
        <v>335</v>
      </c>
      <c r="O226" s="30">
        <v>359</v>
      </c>
      <c r="P226" s="30">
        <v>18</v>
      </c>
      <c r="Q226" s="30">
        <v>0.9</v>
      </c>
    </row>
    <row r="227" spans="1:17" ht="15.75">
      <c r="A227" s="22">
        <v>638</v>
      </c>
      <c r="B227" s="88" t="s">
        <v>75</v>
      </c>
      <c r="C227" s="89"/>
      <c r="D227" s="90"/>
      <c r="E227" s="52">
        <v>200</v>
      </c>
      <c r="F227" s="30">
        <v>1.2</v>
      </c>
      <c r="G227" s="30">
        <v>0</v>
      </c>
      <c r="H227" s="30">
        <v>31.6</v>
      </c>
      <c r="I227" s="30">
        <v>126</v>
      </c>
      <c r="J227" s="30">
        <v>0.007</v>
      </c>
      <c r="K227" s="30">
        <v>0.8</v>
      </c>
      <c r="L227" s="30">
        <v>0.01</v>
      </c>
      <c r="M227" s="30">
        <v>0</v>
      </c>
      <c r="N227" s="30">
        <v>12</v>
      </c>
      <c r="O227" s="30">
        <v>11.1</v>
      </c>
      <c r="P227" s="30">
        <v>7.1</v>
      </c>
      <c r="Q227" s="30">
        <v>0.3</v>
      </c>
    </row>
    <row r="228" spans="1:17" ht="15.75">
      <c r="A228" s="22" t="s">
        <v>50</v>
      </c>
      <c r="B228" s="88" t="s">
        <v>74</v>
      </c>
      <c r="C228" s="89"/>
      <c r="D228" s="90"/>
      <c r="E228" s="23">
        <v>50</v>
      </c>
      <c r="F228" s="19">
        <v>3.9</v>
      </c>
      <c r="G228" s="19">
        <v>0.7</v>
      </c>
      <c r="H228" s="19">
        <v>18.2</v>
      </c>
      <c r="I228" s="19">
        <v>105</v>
      </c>
      <c r="J228" s="19">
        <v>0.1</v>
      </c>
      <c r="K228" s="19">
        <v>0</v>
      </c>
      <c r="L228" s="19">
        <v>0.05</v>
      </c>
      <c r="M228" s="19">
        <v>1.15</v>
      </c>
      <c r="N228" s="19">
        <v>15.5</v>
      </c>
      <c r="O228" s="19">
        <v>97</v>
      </c>
      <c r="P228" s="19">
        <v>8.5</v>
      </c>
      <c r="Q228" s="19">
        <v>1.3</v>
      </c>
    </row>
    <row r="229" spans="1:17" ht="15.75">
      <c r="A229" s="22" t="s">
        <v>50</v>
      </c>
      <c r="B229" s="24" t="s">
        <v>68</v>
      </c>
      <c r="C229" s="25"/>
      <c r="D229" s="26"/>
      <c r="E229" s="23">
        <v>50</v>
      </c>
      <c r="F229" s="19">
        <v>3.8</v>
      </c>
      <c r="G229" s="19">
        <v>0.4</v>
      </c>
      <c r="H229" s="19">
        <v>18.9</v>
      </c>
      <c r="I229" s="19">
        <v>118</v>
      </c>
      <c r="J229" s="19">
        <v>0.06</v>
      </c>
      <c r="K229" s="19">
        <v>0</v>
      </c>
      <c r="L229" s="19">
        <v>0</v>
      </c>
      <c r="M229" s="19">
        <v>0.55</v>
      </c>
      <c r="N229" s="19">
        <v>46.2</v>
      </c>
      <c r="O229" s="19">
        <v>33.5</v>
      </c>
      <c r="P229" s="19">
        <v>7</v>
      </c>
      <c r="Q229" s="19">
        <v>0.45</v>
      </c>
    </row>
    <row r="230" spans="1:17" ht="15.75">
      <c r="A230" s="22"/>
      <c r="B230" s="110" t="s">
        <v>27</v>
      </c>
      <c r="C230" s="110"/>
      <c r="D230" s="110"/>
      <c r="E230" s="63"/>
      <c r="F230" s="50">
        <f aca="true" t="shared" si="21" ref="F230:Q230">SUM(F223:F229)</f>
        <v>29</v>
      </c>
      <c r="G230" s="50">
        <f t="shared" si="21"/>
        <v>27.149999999999995</v>
      </c>
      <c r="H230" s="50">
        <f t="shared" si="21"/>
        <v>121.1</v>
      </c>
      <c r="I230" s="50">
        <f t="shared" si="21"/>
        <v>896</v>
      </c>
      <c r="J230" s="50">
        <f t="shared" si="21"/>
        <v>0.28700000000000003</v>
      </c>
      <c r="K230" s="50">
        <f t="shared" si="21"/>
        <v>14.4</v>
      </c>
      <c r="L230" s="50">
        <f t="shared" si="21"/>
        <v>0.125</v>
      </c>
      <c r="M230" s="50">
        <f t="shared" si="21"/>
        <v>2.2</v>
      </c>
      <c r="N230" s="50">
        <f t="shared" si="21"/>
        <v>482.59999999999997</v>
      </c>
      <c r="O230" s="50">
        <f t="shared" si="21"/>
        <v>653.1</v>
      </c>
      <c r="P230" s="50">
        <f t="shared" si="21"/>
        <v>84.7</v>
      </c>
      <c r="Q230" s="50">
        <f t="shared" si="21"/>
        <v>4.71</v>
      </c>
    </row>
    <row r="231" spans="1:19" ht="15.75" hidden="1">
      <c r="A231" s="94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6"/>
      <c r="S231" s="45"/>
    </row>
    <row r="232" spans="1:19" ht="15.75" hidden="1">
      <c r="A232" s="22"/>
      <c r="B232" s="54"/>
      <c r="C232" s="25"/>
      <c r="D232" s="25"/>
      <c r="E232" s="4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S232" s="13"/>
    </row>
    <row r="233" spans="1:17" ht="15.75" hidden="1">
      <c r="A233" s="22"/>
      <c r="B233" s="24"/>
      <c r="C233" s="25"/>
      <c r="D233" s="26"/>
      <c r="E233" s="63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</row>
    <row r="234" spans="1:17" ht="15.75">
      <c r="A234" s="22"/>
      <c r="B234" s="110" t="s">
        <v>27</v>
      </c>
      <c r="C234" s="110"/>
      <c r="D234" s="110"/>
      <c r="E234" s="63"/>
      <c r="F234" s="50">
        <f>SUM(F232:F233)</f>
        <v>0</v>
      </c>
      <c r="G234" s="50">
        <f aca="true" t="shared" si="22" ref="G234:Q234">SUM(G232:G233)</f>
        <v>0</v>
      </c>
      <c r="H234" s="50">
        <f t="shared" si="22"/>
        <v>0</v>
      </c>
      <c r="I234" s="50">
        <f t="shared" si="22"/>
        <v>0</v>
      </c>
      <c r="J234" s="50">
        <f t="shared" si="22"/>
        <v>0</v>
      </c>
      <c r="K234" s="50">
        <f t="shared" si="22"/>
        <v>0</v>
      </c>
      <c r="L234" s="50">
        <f t="shared" si="22"/>
        <v>0</v>
      </c>
      <c r="M234" s="50">
        <f t="shared" si="22"/>
        <v>0</v>
      </c>
      <c r="N234" s="50">
        <f t="shared" si="22"/>
        <v>0</v>
      </c>
      <c r="O234" s="50">
        <f t="shared" si="22"/>
        <v>0</v>
      </c>
      <c r="P234" s="50">
        <f t="shared" si="22"/>
        <v>0</v>
      </c>
      <c r="Q234" s="50">
        <f t="shared" si="22"/>
        <v>0</v>
      </c>
    </row>
    <row r="235" spans="1:17" ht="15.75">
      <c r="A235" s="21"/>
      <c r="B235" s="88" t="s">
        <v>28</v>
      </c>
      <c r="C235" s="89"/>
      <c r="D235" s="90"/>
      <c r="E235" s="19"/>
      <c r="F235" s="17">
        <f>F221+F230+F234</f>
        <v>45.42</v>
      </c>
      <c r="G235" s="17">
        <f aca="true" t="shared" si="23" ref="G235:Q235">G221+G230+G234</f>
        <v>55.599999999999994</v>
      </c>
      <c r="H235" s="17">
        <f t="shared" si="23"/>
        <v>180.16</v>
      </c>
      <c r="I235" s="17">
        <f t="shared" si="23"/>
        <v>1489</v>
      </c>
      <c r="J235" s="17">
        <f t="shared" si="23"/>
        <v>0.47800000000000004</v>
      </c>
      <c r="K235" s="17">
        <f t="shared" si="23"/>
        <v>16.27</v>
      </c>
      <c r="L235" s="17">
        <f t="shared" si="23"/>
        <v>0.375</v>
      </c>
      <c r="M235" s="17">
        <f t="shared" si="23"/>
        <v>5.8500000000000005</v>
      </c>
      <c r="N235" s="17">
        <f t="shared" si="23"/>
        <v>851</v>
      </c>
      <c r="O235" s="17">
        <f t="shared" si="23"/>
        <v>1061.6</v>
      </c>
      <c r="P235" s="17">
        <f t="shared" si="23"/>
        <v>131.6</v>
      </c>
      <c r="Q235" s="17">
        <f t="shared" si="23"/>
        <v>6.71</v>
      </c>
    </row>
    <row r="236" ht="0.75" customHeight="1"/>
    <row r="237" ht="15.75" hidden="1"/>
    <row r="238" ht="15.75">
      <c r="A238" s="1" t="s">
        <v>46</v>
      </c>
    </row>
    <row r="239" ht="15.75">
      <c r="A239" s="1" t="s">
        <v>43</v>
      </c>
    </row>
    <row r="240" ht="15.75">
      <c r="A240" s="1" t="s">
        <v>120</v>
      </c>
    </row>
    <row r="241" ht="15.75">
      <c r="A241" s="1" t="s">
        <v>90</v>
      </c>
    </row>
    <row r="242" spans="1:17" ht="15.75">
      <c r="A242" s="86" t="s">
        <v>117</v>
      </c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</row>
    <row r="243" spans="1:17" ht="15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</row>
    <row r="244" spans="1:17" ht="31.5">
      <c r="A244" s="98" t="s">
        <v>52</v>
      </c>
      <c r="B244" s="80" t="s">
        <v>6</v>
      </c>
      <c r="C244" s="92"/>
      <c r="D244" s="93"/>
      <c r="E244" s="4" t="s">
        <v>1</v>
      </c>
      <c r="F244" s="80" t="s">
        <v>7</v>
      </c>
      <c r="G244" s="92"/>
      <c r="H244" s="93"/>
      <c r="I244" s="5" t="s">
        <v>54</v>
      </c>
      <c r="J244" s="80" t="s">
        <v>57</v>
      </c>
      <c r="K244" s="92"/>
      <c r="L244" s="92"/>
      <c r="M244" s="93"/>
      <c r="N244" s="80" t="s">
        <v>59</v>
      </c>
      <c r="O244" s="92"/>
      <c r="P244" s="92"/>
      <c r="Q244" s="93"/>
    </row>
    <row r="245" spans="1:17" ht="31.5">
      <c r="A245" s="99"/>
      <c r="B245" s="104" t="s">
        <v>0</v>
      </c>
      <c r="C245" s="105"/>
      <c r="D245" s="106"/>
      <c r="E245" s="6" t="s">
        <v>2</v>
      </c>
      <c r="F245" s="104" t="s">
        <v>8</v>
      </c>
      <c r="G245" s="105"/>
      <c r="H245" s="106"/>
      <c r="I245" s="12" t="s">
        <v>10</v>
      </c>
      <c r="J245" s="104" t="s">
        <v>56</v>
      </c>
      <c r="K245" s="105"/>
      <c r="L245" s="105"/>
      <c r="M245" s="106"/>
      <c r="N245" s="6" t="s">
        <v>60</v>
      </c>
      <c r="O245" s="7"/>
      <c r="P245" s="7"/>
      <c r="Q245" s="8"/>
    </row>
    <row r="246" spans="1:19" ht="15.75">
      <c r="A246" s="100"/>
      <c r="B246" s="14"/>
      <c r="C246" s="15"/>
      <c r="D246" s="15"/>
      <c r="E246" s="59"/>
      <c r="F246" s="17" t="s">
        <v>3</v>
      </c>
      <c r="G246" s="17" t="s">
        <v>4</v>
      </c>
      <c r="H246" s="17" t="s">
        <v>5</v>
      </c>
      <c r="I246" s="18"/>
      <c r="J246" s="17" t="s">
        <v>11</v>
      </c>
      <c r="K246" s="17" t="s">
        <v>12</v>
      </c>
      <c r="L246" s="17" t="s">
        <v>13</v>
      </c>
      <c r="M246" s="17" t="s">
        <v>14</v>
      </c>
      <c r="N246" s="17" t="s">
        <v>15</v>
      </c>
      <c r="O246" s="17" t="s">
        <v>16</v>
      </c>
      <c r="P246" s="17" t="s">
        <v>17</v>
      </c>
      <c r="Q246" s="17" t="s">
        <v>18</v>
      </c>
      <c r="S246" s="13"/>
    </row>
    <row r="247" spans="1:17" ht="15.75">
      <c r="A247" s="19">
        <v>1</v>
      </c>
      <c r="B247" s="97">
        <v>2</v>
      </c>
      <c r="C247" s="95"/>
      <c r="D247" s="96"/>
      <c r="E247" s="19">
        <v>3</v>
      </c>
      <c r="F247" s="19">
        <v>4</v>
      </c>
      <c r="G247" s="19">
        <v>5</v>
      </c>
      <c r="H247" s="19">
        <v>6</v>
      </c>
      <c r="I247" s="19">
        <v>7</v>
      </c>
      <c r="J247" s="19">
        <v>8</v>
      </c>
      <c r="K247" s="19">
        <v>9</v>
      </c>
      <c r="L247" s="19">
        <v>10</v>
      </c>
      <c r="M247" s="19">
        <v>11</v>
      </c>
      <c r="N247" s="19">
        <v>12</v>
      </c>
      <c r="O247" s="19">
        <v>13</v>
      </c>
      <c r="P247" s="19">
        <v>14</v>
      </c>
      <c r="Q247" s="19">
        <v>15</v>
      </c>
    </row>
    <row r="248" spans="3:19" ht="15.75">
      <c r="C248" s="41"/>
      <c r="D248" s="41"/>
      <c r="E248" s="41"/>
      <c r="F248" s="64"/>
      <c r="G248" s="41"/>
      <c r="H248" s="64" t="s">
        <v>19</v>
      </c>
      <c r="I248" s="41"/>
      <c r="J248" s="41"/>
      <c r="K248" s="41"/>
      <c r="L248" s="41"/>
      <c r="M248" s="41"/>
      <c r="N248" s="41"/>
      <c r="O248" s="41"/>
      <c r="P248" s="41"/>
      <c r="Q248" s="42"/>
      <c r="S248" s="13"/>
    </row>
    <row r="249" spans="1:17" ht="15.75">
      <c r="A249" s="22">
        <v>384</v>
      </c>
      <c r="B249" s="88" t="s">
        <v>129</v>
      </c>
      <c r="C249" s="89"/>
      <c r="D249" s="90"/>
      <c r="E249" s="44" t="s">
        <v>88</v>
      </c>
      <c r="F249" s="44">
        <v>3.9</v>
      </c>
      <c r="G249" s="44">
        <v>4.7</v>
      </c>
      <c r="H249" s="44">
        <v>23.5</v>
      </c>
      <c r="I249" s="44">
        <v>196</v>
      </c>
      <c r="J249" s="44">
        <v>0.06</v>
      </c>
      <c r="K249" s="44">
        <v>0.7</v>
      </c>
      <c r="L249" s="44">
        <v>0.03</v>
      </c>
      <c r="M249" s="44">
        <v>0.08</v>
      </c>
      <c r="N249" s="44">
        <v>146.4</v>
      </c>
      <c r="O249" s="44">
        <v>203.9</v>
      </c>
      <c r="P249" s="44">
        <v>0.03</v>
      </c>
      <c r="Q249" s="44">
        <v>0.43</v>
      </c>
    </row>
    <row r="250" spans="1:17" ht="15.75">
      <c r="A250" s="20">
        <v>692</v>
      </c>
      <c r="B250" s="88" t="s">
        <v>78</v>
      </c>
      <c r="C250" s="89"/>
      <c r="D250" s="90"/>
      <c r="E250" s="19">
        <v>200</v>
      </c>
      <c r="F250" s="19">
        <v>4.2</v>
      </c>
      <c r="G250" s="19">
        <v>4.6</v>
      </c>
      <c r="H250" s="19">
        <v>26.5</v>
      </c>
      <c r="I250" s="19">
        <v>159</v>
      </c>
      <c r="J250" s="19">
        <v>0.01</v>
      </c>
      <c r="K250" s="19">
        <v>0.1</v>
      </c>
      <c r="L250" s="19">
        <v>0</v>
      </c>
      <c r="M250" s="19">
        <v>0</v>
      </c>
      <c r="N250" s="19">
        <v>28</v>
      </c>
      <c r="O250" s="19">
        <v>48</v>
      </c>
      <c r="P250" s="19">
        <v>0</v>
      </c>
      <c r="Q250" s="19">
        <v>0</v>
      </c>
    </row>
    <row r="251" spans="1:17" ht="15.75">
      <c r="A251" s="22">
        <v>377</v>
      </c>
      <c r="B251" s="88" t="s">
        <v>38</v>
      </c>
      <c r="C251" s="89"/>
      <c r="D251" s="90"/>
      <c r="E251" s="23">
        <v>40</v>
      </c>
      <c r="F251" s="19">
        <v>5.1</v>
      </c>
      <c r="G251" s="19">
        <v>4.6</v>
      </c>
      <c r="H251" s="19">
        <v>0.3</v>
      </c>
      <c r="I251" s="19">
        <v>86</v>
      </c>
      <c r="J251" s="19">
        <v>0.03</v>
      </c>
      <c r="K251" s="19">
        <v>0</v>
      </c>
      <c r="L251" s="19">
        <v>0.1</v>
      </c>
      <c r="M251" s="19">
        <v>0.24</v>
      </c>
      <c r="N251" s="19">
        <v>22</v>
      </c>
      <c r="O251" s="19">
        <v>136.8</v>
      </c>
      <c r="P251" s="19">
        <v>4.8</v>
      </c>
      <c r="Q251" s="19">
        <v>1</v>
      </c>
    </row>
    <row r="252" spans="1:17" ht="15" customHeight="1">
      <c r="A252" s="22" t="s">
        <v>55</v>
      </c>
      <c r="B252" s="88" t="s">
        <v>29</v>
      </c>
      <c r="C252" s="89"/>
      <c r="D252" s="90"/>
      <c r="E252" s="23">
        <v>50</v>
      </c>
      <c r="F252" s="19">
        <v>3.75</v>
      </c>
      <c r="G252" s="19">
        <v>1.45</v>
      </c>
      <c r="H252" s="19">
        <v>25.7</v>
      </c>
      <c r="I252" s="19">
        <v>131</v>
      </c>
      <c r="J252" s="19">
        <v>0.05</v>
      </c>
      <c r="K252" s="19">
        <v>0</v>
      </c>
      <c r="L252" s="19">
        <v>0</v>
      </c>
      <c r="M252" s="19">
        <v>1.25</v>
      </c>
      <c r="N252" s="19">
        <v>46</v>
      </c>
      <c r="O252" s="19">
        <v>33.5</v>
      </c>
      <c r="P252" s="19">
        <v>6.5</v>
      </c>
      <c r="Q252" s="19">
        <v>0.6</v>
      </c>
    </row>
    <row r="253" spans="1:17" ht="15.75">
      <c r="A253" s="22">
        <v>627</v>
      </c>
      <c r="B253" s="24" t="s">
        <v>113</v>
      </c>
      <c r="C253" s="25"/>
      <c r="D253" s="26"/>
      <c r="E253" s="65">
        <v>100</v>
      </c>
      <c r="F253" s="19">
        <v>1.1</v>
      </c>
      <c r="G253" s="19">
        <v>0</v>
      </c>
      <c r="H253" s="19">
        <v>14.7</v>
      </c>
      <c r="I253" s="19">
        <v>62</v>
      </c>
      <c r="J253" s="19">
        <v>0.05</v>
      </c>
      <c r="K253" s="19">
        <v>10</v>
      </c>
      <c r="L253" s="19">
        <v>0</v>
      </c>
      <c r="M253" s="19">
        <v>0.6</v>
      </c>
      <c r="N253" s="19">
        <v>8</v>
      </c>
      <c r="O253" s="19">
        <v>28</v>
      </c>
      <c r="P253" s="19">
        <v>42</v>
      </c>
      <c r="Q253" s="19">
        <v>0.6</v>
      </c>
    </row>
    <row r="254" spans="1:17" ht="15.75">
      <c r="A254" s="28"/>
      <c r="B254" s="88" t="s">
        <v>20</v>
      </c>
      <c r="C254" s="89"/>
      <c r="D254" s="90"/>
      <c r="E254" s="65"/>
      <c r="F254" s="17">
        <f aca="true" t="shared" si="24" ref="F254:Q254">SUM(F249:F253)</f>
        <v>18.05</v>
      </c>
      <c r="G254" s="17">
        <f t="shared" si="24"/>
        <v>15.35</v>
      </c>
      <c r="H254" s="17">
        <f t="shared" si="24"/>
        <v>90.7</v>
      </c>
      <c r="I254" s="17">
        <f t="shared" si="24"/>
        <v>634</v>
      </c>
      <c r="J254" s="17">
        <f t="shared" si="24"/>
        <v>0.2</v>
      </c>
      <c r="K254" s="17">
        <f t="shared" si="24"/>
        <v>10.8</v>
      </c>
      <c r="L254" s="17">
        <f t="shared" si="24"/>
        <v>0.13</v>
      </c>
      <c r="M254" s="17">
        <f t="shared" si="24"/>
        <v>2.17</v>
      </c>
      <c r="N254" s="17">
        <f t="shared" si="24"/>
        <v>250.4</v>
      </c>
      <c r="O254" s="17">
        <f t="shared" si="24"/>
        <v>450.20000000000005</v>
      </c>
      <c r="P254" s="17">
        <f t="shared" si="24"/>
        <v>53.33</v>
      </c>
      <c r="Q254" s="17">
        <f t="shared" si="24"/>
        <v>2.63</v>
      </c>
    </row>
    <row r="255" spans="1:17" ht="15.75">
      <c r="A255" s="111" t="s">
        <v>21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3"/>
    </row>
    <row r="256" spans="1:19" ht="15.75">
      <c r="A256" s="60">
        <v>576</v>
      </c>
      <c r="B256" s="88" t="s">
        <v>97</v>
      </c>
      <c r="C256" s="89"/>
      <c r="D256" s="90"/>
      <c r="E256" s="19">
        <v>100</v>
      </c>
      <c r="F256" s="19">
        <v>0.8</v>
      </c>
      <c r="G256" s="19">
        <v>0.1</v>
      </c>
      <c r="H256" s="19">
        <v>2.6</v>
      </c>
      <c r="I256" s="19">
        <v>14</v>
      </c>
      <c r="J256" s="19">
        <v>0</v>
      </c>
      <c r="K256" s="19">
        <v>2.8</v>
      </c>
      <c r="L256" s="19">
        <v>0.03</v>
      </c>
      <c r="M256" s="19">
        <v>0</v>
      </c>
      <c r="N256" s="19">
        <v>23</v>
      </c>
      <c r="O256" s="19">
        <v>24</v>
      </c>
      <c r="P256" s="19">
        <v>14</v>
      </c>
      <c r="Q256" s="19">
        <v>0.6</v>
      </c>
      <c r="S256" s="13"/>
    </row>
    <row r="257" spans="1:17" ht="15.75">
      <c r="A257" s="20">
        <v>140</v>
      </c>
      <c r="B257" s="89" t="s">
        <v>98</v>
      </c>
      <c r="C257" s="89"/>
      <c r="D257" s="90"/>
      <c r="E257" s="44" t="s">
        <v>26</v>
      </c>
      <c r="F257" s="44">
        <v>2.9</v>
      </c>
      <c r="G257" s="44">
        <v>2.5</v>
      </c>
      <c r="H257" s="44">
        <v>21</v>
      </c>
      <c r="I257" s="44">
        <v>112</v>
      </c>
      <c r="J257" s="44">
        <v>0.05</v>
      </c>
      <c r="K257" s="44">
        <v>4</v>
      </c>
      <c r="L257" s="44">
        <v>0.22</v>
      </c>
      <c r="M257" s="44">
        <v>0.4</v>
      </c>
      <c r="N257" s="44">
        <v>9.6</v>
      </c>
      <c r="O257" s="44">
        <v>131.2</v>
      </c>
      <c r="P257" s="44">
        <v>22.1</v>
      </c>
      <c r="Q257" s="44">
        <v>0.2</v>
      </c>
    </row>
    <row r="258" spans="1:17" ht="15.75">
      <c r="A258" s="22">
        <v>509</v>
      </c>
      <c r="B258" s="24" t="s">
        <v>32</v>
      </c>
      <c r="C258" s="25"/>
      <c r="D258" s="26"/>
      <c r="E258" s="29">
        <v>150</v>
      </c>
      <c r="F258" s="30">
        <v>8.4</v>
      </c>
      <c r="G258" s="30">
        <v>10.8</v>
      </c>
      <c r="H258" s="30">
        <v>41.3</v>
      </c>
      <c r="I258" s="30">
        <v>144</v>
      </c>
      <c r="J258" s="30">
        <v>0.07</v>
      </c>
      <c r="K258" s="30">
        <v>0</v>
      </c>
      <c r="L258" s="31">
        <v>0.07</v>
      </c>
      <c r="M258" s="30">
        <v>1.2</v>
      </c>
      <c r="N258" s="30">
        <v>89.4</v>
      </c>
      <c r="O258" s="30">
        <v>112.3</v>
      </c>
      <c r="P258" s="30">
        <v>39.3</v>
      </c>
      <c r="Q258" s="30">
        <v>1.3</v>
      </c>
    </row>
    <row r="259" spans="1:17" ht="15.75">
      <c r="A259" s="20">
        <v>493</v>
      </c>
      <c r="B259" s="24" t="s">
        <v>106</v>
      </c>
      <c r="C259" s="25"/>
      <c r="D259" s="26"/>
      <c r="E259" s="52" t="s">
        <v>107</v>
      </c>
      <c r="F259" s="53">
        <v>7.9</v>
      </c>
      <c r="G259" s="53">
        <v>7.5</v>
      </c>
      <c r="H259" s="53">
        <v>4.3</v>
      </c>
      <c r="I259" s="53">
        <v>152</v>
      </c>
      <c r="J259" s="53">
        <v>0.08</v>
      </c>
      <c r="K259" s="53">
        <v>2.9</v>
      </c>
      <c r="L259" s="53">
        <v>0.04</v>
      </c>
      <c r="M259" s="53">
        <v>0.12</v>
      </c>
      <c r="N259" s="53">
        <v>16.9</v>
      </c>
      <c r="O259" s="53">
        <v>201.1</v>
      </c>
      <c r="P259" s="53">
        <v>23.9</v>
      </c>
      <c r="Q259" s="53">
        <v>1.4</v>
      </c>
    </row>
    <row r="260" spans="1:17" ht="15.75">
      <c r="A260" s="66" t="s">
        <v>55</v>
      </c>
      <c r="B260" s="88" t="s">
        <v>130</v>
      </c>
      <c r="C260" s="89"/>
      <c r="D260" s="90"/>
      <c r="E260" s="52">
        <v>200</v>
      </c>
      <c r="F260" s="53">
        <v>1.2</v>
      </c>
      <c r="G260" s="53">
        <v>0</v>
      </c>
      <c r="H260" s="53">
        <v>21.6</v>
      </c>
      <c r="I260" s="53">
        <v>126</v>
      </c>
      <c r="J260" s="53">
        <v>0.02</v>
      </c>
      <c r="K260" s="53">
        <v>8</v>
      </c>
      <c r="L260" s="53">
        <v>0.02</v>
      </c>
      <c r="M260" s="53">
        <v>0.8</v>
      </c>
      <c r="N260" s="53">
        <v>20</v>
      </c>
      <c r="O260" s="53">
        <v>18</v>
      </c>
      <c r="P260" s="53">
        <v>10</v>
      </c>
      <c r="Q260" s="53">
        <v>0.2</v>
      </c>
    </row>
    <row r="261" spans="1:17" ht="15.75">
      <c r="A261" s="22" t="s">
        <v>50</v>
      </c>
      <c r="B261" s="88" t="s">
        <v>74</v>
      </c>
      <c r="C261" s="89"/>
      <c r="D261" s="90"/>
      <c r="E261" s="23">
        <v>50</v>
      </c>
      <c r="F261" s="19">
        <v>3.9</v>
      </c>
      <c r="G261" s="19">
        <v>0.7</v>
      </c>
      <c r="H261" s="19">
        <v>18.2</v>
      </c>
      <c r="I261" s="19">
        <v>105</v>
      </c>
      <c r="J261" s="19">
        <v>0.1</v>
      </c>
      <c r="K261" s="19">
        <v>0</v>
      </c>
      <c r="L261" s="19">
        <v>0.05</v>
      </c>
      <c r="M261" s="19">
        <v>1.15</v>
      </c>
      <c r="N261" s="19">
        <v>15.5</v>
      </c>
      <c r="O261" s="19">
        <v>97</v>
      </c>
      <c r="P261" s="19">
        <v>8.5</v>
      </c>
      <c r="Q261" s="19">
        <v>1.3</v>
      </c>
    </row>
    <row r="262" spans="1:17" ht="15.75">
      <c r="A262" s="22" t="s">
        <v>50</v>
      </c>
      <c r="B262" s="88" t="s">
        <v>68</v>
      </c>
      <c r="C262" s="89"/>
      <c r="D262" s="90"/>
      <c r="E262" s="23">
        <v>50</v>
      </c>
      <c r="F262" s="19">
        <v>3.8</v>
      </c>
      <c r="G262" s="19">
        <v>0.4</v>
      </c>
      <c r="H262" s="19">
        <v>18.9</v>
      </c>
      <c r="I262" s="19">
        <v>118</v>
      </c>
      <c r="J262" s="19">
        <v>0.06</v>
      </c>
      <c r="K262" s="19">
        <v>0</v>
      </c>
      <c r="L262" s="19">
        <v>0</v>
      </c>
      <c r="M262" s="19">
        <v>0.55</v>
      </c>
      <c r="N262" s="19">
        <v>46.2</v>
      </c>
      <c r="O262" s="19">
        <v>33.5</v>
      </c>
      <c r="P262" s="19">
        <v>7</v>
      </c>
      <c r="Q262" s="19">
        <v>0.45</v>
      </c>
    </row>
    <row r="263" spans="1:17" ht="15.75">
      <c r="A263" s="28"/>
      <c r="B263" s="110" t="s">
        <v>27</v>
      </c>
      <c r="C263" s="110"/>
      <c r="D263" s="110"/>
      <c r="E263" s="63"/>
      <c r="F263" s="50">
        <f aca="true" t="shared" si="25" ref="F263:Q263">SUM(F256:F262)</f>
        <v>28.9</v>
      </c>
      <c r="G263" s="50">
        <f t="shared" si="25"/>
        <v>21.999999999999996</v>
      </c>
      <c r="H263" s="50">
        <f t="shared" si="25"/>
        <v>127.9</v>
      </c>
      <c r="I263" s="50">
        <f t="shared" si="25"/>
        <v>771</v>
      </c>
      <c r="J263" s="50">
        <f t="shared" si="25"/>
        <v>0.38</v>
      </c>
      <c r="K263" s="50">
        <f t="shared" si="25"/>
        <v>17.7</v>
      </c>
      <c r="L263" s="50">
        <f t="shared" si="25"/>
        <v>0.43</v>
      </c>
      <c r="M263" s="50">
        <f t="shared" si="25"/>
        <v>4.220000000000001</v>
      </c>
      <c r="N263" s="50">
        <f t="shared" si="25"/>
        <v>220.60000000000002</v>
      </c>
      <c r="O263" s="50">
        <f t="shared" si="25"/>
        <v>617.1</v>
      </c>
      <c r="P263" s="50">
        <f t="shared" si="25"/>
        <v>124.80000000000001</v>
      </c>
      <c r="Q263" s="50">
        <f t="shared" si="25"/>
        <v>5.45</v>
      </c>
    </row>
    <row r="264" spans="1:17" ht="15.75" hidden="1">
      <c r="A264" s="94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6"/>
    </row>
    <row r="265" spans="1:19" ht="15.75" hidden="1">
      <c r="A265" s="20"/>
      <c r="B265" s="54"/>
      <c r="C265" s="25"/>
      <c r="D265" s="25"/>
      <c r="E265" s="4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S265" s="45"/>
    </row>
    <row r="266" spans="1:17" ht="15.75" hidden="1">
      <c r="A266" s="22"/>
      <c r="B266" s="24"/>
      <c r="C266" s="25"/>
      <c r="D266" s="26"/>
      <c r="E266" s="23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1:17" ht="15.75" hidden="1">
      <c r="A267" s="28"/>
      <c r="B267" s="110" t="s">
        <v>27</v>
      </c>
      <c r="C267" s="110"/>
      <c r="D267" s="110"/>
      <c r="E267" s="63"/>
      <c r="F267" s="50">
        <f>SUM(F265:F266)</f>
        <v>0</v>
      </c>
      <c r="G267" s="50">
        <f aca="true" t="shared" si="26" ref="G267:Q267">SUM(G265:G266)</f>
        <v>0</v>
      </c>
      <c r="H267" s="50">
        <f t="shared" si="26"/>
        <v>0</v>
      </c>
      <c r="I267" s="50">
        <f t="shared" si="26"/>
        <v>0</v>
      </c>
      <c r="J267" s="50">
        <f t="shared" si="26"/>
        <v>0</v>
      </c>
      <c r="K267" s="50">
        <f t="shared" si="26"/>
        <v>0</v>
      </c>
      <c r="L267" s="50">
        <f t="shared" si="26"/>
        <v>0</v>
      </c>
      <c r="M267" s="50">
        <f t="shared" si="26"/>
        <v>0</v>
      </c>
      <c r="N267" s="50">
        <f t="shared" si="26"/>
        <v>0</v>
      </c>
      <c r="O267" s="50">
        <f t="shared" si="26"/>
        <v>0</v>
      </c>
      <c r="P267" s="50">
        <f t="shared" si="26"/>
        <v>0</v>
      </c>
      <c r="Q267" s="50">
        <f t="shared" si="26"/>
        <v>0</v>
      </c>
    </row>
    <row r="268" spans="1:17" ht="15.75">
      <c r="A268" s="20"/>
      <c r="B268" s="88" t="s">
        <v>28</v>
      </c>
      <c r="C268" s="89"/>
      <c r="D268" s="90"/>
      <c r="E268" s="44"/>
      <c r="F268" s="50">
        <f>F254+F263+F267</f>
        <v>46.95</v>
      </c>
      <c r="G268" s="50">
        <f aca="true" t="shared" si="27" ref="G268:Q268">G254+G263+G267</f>
        <v>37.349999999999994</v>
      </c>
      <c r="H268" s="50">
        <f t="shared" si="27"/>
        <v>218.60000000000002</v>
      </c>
      <c r="I268" s="50">
        <f t="shared" si="27"/>
        <v>1405</v>
      </c>
      <c r="J268" s="50">
        <f t="shared" si="27"/>
        <v>0.5800000000000001</v>
      </c>
      <c r="K268" s="50">
        <f t="shared" si="27"/>
        <v>28.5</v>
      </c>
      <c r="L268" s="50">
        <f t="shared" si="27"/>
        <v>0.56</v>
      </c>
      <c r="M268" s="50">
        <f t="shared" si="27"/>
        <v>6.390000000000001</v>
      </c>
      <c r="N268" s="50">
        <f t="shared" si="27"/>
        <v>471</v>
      </c>
      <c r="O268" s="50">
        <f t="shared" si="27"/>
        <v>1067.3000000000002</v>
      </c>
      <c r="P268" s="50">
        <f t="shared" si="27"/>
        <v>178.13</v>
      </c>
      <c r="Q268" s="50">
        <f t="shared" si="27"/>
        <v>8.08</v>
      </c>
    </row>
    <row r="269" ht="0.75" customHeight="1"/>
    <row r="270" ht="15.75" hidden="1"/>
    <row r="271" ht="15.75">
      <c r="A271" s="1" t="s">
        <v>124</v>
      </c>
    </row>
    <row r="272" ht="15.75">
      <c r="A272" s="1" t="s">
        <v>45</v>
      </c>
    </row>
    <row r="273" spans="1:19" ht="15.75">
      <c r="A273" s="1" t="s">
        <v>120</v>
      </c>
      <c r="S273" s="13"/>
    </row>
    <row r="274" ht="15.75">
      <c r="A274" s="1" t="s">
        <v>90</v>
      </c>
    </row>
    <row r="275" spans="1:17" ht="15.75">
      <c r="A275" s="86" t="s">
        <v>117</v>
      </c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</row>
    <row r="276" spans="1:17" ht="15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</row>
    <row r="277" spans="1:17" ht="31.5">
      <c r="A277" s="98" t="s">
        <v>52</v>
      </c>
      <c r="B277" s="67" t="s">
        <v>6</v>
      </c>
      <c r="C277" s="68"/>
      <c r="D277" s="69"/>
      <c r="E277" s="4" t="s">
        <v>1</v>
      </c>
      <c r="F277" s="80" t="s">
        <v>7</v>
      </c>
      <c r="G277" s="92"/>
      <c r="H277" s="93"/>
      <c r="I277" s="5" t="s">
        <v>54</v>
      </c>
      <c r="J277" s="80" t="s">
        <v>57</v>
      </c>
      <c r="K277" s="92"/>
      <c r="L277" s="92"/>
      <c r="M277" s="93"/>
      <c r="N277" s="80" t="s">
        <v>59</v>
      </c>
      <c r="O277" s="92"/>
      <c r="P277" s="92"/>
      <c r="Q277" s="93"/>
    </row>
    <row r="278" spans="1:19" ht="31.5">
      <c r="A278" s="99"/>
      <c r="B278" s="70" t="s">
        <v>0</v>
      </c>
      <c r="C278" s="71"/>
      <c r="D278" s="71"/>
      <c r="E278" s="6" t="s">
        <v>2</v>
      </c>
      <c r="F278" s="104" t="s">
        <v>8</v>
      </c>
      <c r="G278" s="105"/>
      <c r="H278" s="106"/>
      <c r="I278" s="12" t="s">
        <v>10</v>
      </c>
      <c r="J278" s="104" t="s">
        <v>56</v>
      </c>
      <c r="K278" s="105"/>
      <c r="L278" s="105"/>
      <c r="M278" s="106"/>
      <c r="N278" s="104" t="s">
        <v>60</v>
      </c>
      <c r="O278" s="105"/>
      <c r="P278" s="105"/>
      <c r="Q278" s="106"/>
      <c r="S278" s="13"/>
    </row>
    <row r="279" spans="1:17" ht="15.75">
      <c r="A279" s="100"/>
      <c r="B279" s="14"/>
      <c r="C279" s="15"/>
      <c r="D279" s="15"/>
      <c r="E279" s="16"/>
      <c r="F279" s="17" t="s">
        <v>3</v>
      </c>
      <c r="G279" s="17" t="s">
        <v>4</v>
      </c>
      <c r="H279" s="17" t="s">
        <v>5</v>
      </c>
      <c r="I279" s="18"/>
      <c r="J279" s="17" t="s">
        <v>11</v>
      </c>
      <c r="K279" s="17" t="s">
        <v>12</v>
      </c>
      <c r="L279" s="17" t="s">
        <v>13</v>
      </c>
      <c r="M279" s="17" t="s">
        <v>14</v>
      </c>
      <c r="N279" s="17" t="s">
        <v>15</v>
      </c>
      <c r="O279" s="17" t="s">
        <v>16</v>
      </c>
      <c r="P279" s="17" t="s">
        <v>17</v>
      </c>
      <c r="Q279" s="17" t="s">
        <v>18</v>
      </c>
    </row>
    <row r="280" spans="1:17" ht="15.75">
      <c r="A280" s="19">
        <v>1</v>
      </c>
      <c r="B280" s="72">
        <v>2</v>
      </c>
      <c r="C280" s="65"/>
      <c r="D280" s="23"/>
      <c r="E280" s="19">
        <v>3</v>
      </c>
      <c r="F280" s="19">
        <v>4</v>
      </c>
      <c r="G280" s="19">
        <v>5</v>
      </c>
      <c r="H280" s="19">
        <v>6</v>
      </c>
      <c r="I280" s="19">
        <v>7</v>
      </c>
      <c r="J280" s="19">
        <v>8</v>
      </c>
      <c r="K280" s="19">
        <v>9</v>
      </c>
      <c r="L280" s="19">
        <v>10</v>
      </c>
      <c r="M280" s="19">
        <v>11</v>
      </c>
      <c r="N280" s="19">
        <v>12</v>
      </c>
      <c r="O280" s="19">
        <v>13</v>
      </c>
      <c r="P280" s="19">
        <v>14</v>
      </c>
      <c r="Q280" s="19">
        <v>15</v>
      </c>
    </row>
    <row r="281" spans="1:17" ht="15" customHeight="1">
      <c r="A281" s="111" t="s">
        <v>19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3"/>
    </row>
    <row r="282" spans="1:19" ht="15" customHeight="1">
      <c r="A282" s="22">
        <v>366</v>
      </c>
      <c r="B282" s="88" t="s">
        <v>80</v>
      </c>
      <c r="C282" s="89"/>
      <c r="D282" s="90"/>
      <c r="E282" s="19" t="s">
        <v>87</v>
      </c>
      <c r="F282" s="44">
        <v>18</v>
      </c>
      <c r="G282" s="44">
        <v>14.6</v>
      </c>
      <c r="H282" s="44">
        <v>17.2</v>
      </c>
      <c r="I282" s="44">
        <v>316</v>
      </c>
      <c r="J282" s="44">
        <v>0.09</v>
      </c>
      <c r="K282" s="44">
        <v>5.2</v>
      </c>
      <c r="L282" s="44">
        <v>0.13</v>
      </c>
      <c r="M282" s="44">
        <v>1.33</v>
      </c>
      <c r="N282" s="44">
        <v>223</v>
      </c>
      <c r="O282" s="44">
        <v>321</v>
      </c>
      <c r="P282" s="44">
        <v>29.04</v>
      </c>
      <c r="Q282" s="44">
        <v>0.95</v>
      </c>
      <c r="S282" s="13"/>
    </row>
    <row r="283" spans="1:17" ht="15.75">
      <c r="A283" s="20">
        <v>686</v>
      </c>
      <c r="B283" s="88" t="s">
        <v>81</v>
      </c>
      <c r="C283" s="89"/>
      <c r="D283" s="90"/>
      <c r="E283" s="44" t="s">
        <v>37</v>
      </c>
      <c r="F283" s="44">
        <v>0.3</v>
      </c>
      <c r="G283" s="44">
        <v>0</v>
      </c>
      <c r="H283" s="44">
        <v>15.2</v>
      </c>
      <c r="I283" s="44">
        <v>60</v>
      </c>
      <c r="J283" s="44">
        <v>0</v>
      </c>
      <c r="K283" s="44">
        <v>1.1</v>
      </c>
      <c r="L283" s="44">
        <v>0</v>
      </c>
      <c r="M283" s="44">
        <v>0</v>
      </c>
      <c r="N283" s="44">
        <v>8</v>
      </c>
      <c r="O283" s="44">
        <v>0.4</v>
      </c>
      <c r="P283" s="44">
        <v>3</v>
      </c>
      <c r="Q283" s="44">
        <v>0.4</v>
      </c>
    </row>
    <row r="284" spans="1:17" ht="15.75">
      <c r="A284" s="22" t="s">
        <v>50</v>
      </c>
      <c r="B284" s="88" t="s">
        <v>126</v>
      </c>
      <c r="C284" s="89"/>
      <c r="D284" s="90"/>
      <c r="E284" s="23">
        <v>20</v>
      </c>
      <c r="F284" s="19">
        <v>7.6</v>
      </c>
      <c r="G284" s="19">
        <v>7.6</v>
      </c>
      <c r="H284" s="19">
        <v>9.7</v>
      </c>
      <c r="I284" s="19">
        <v>105</v>
      </c>
      <c r="J284" s="19">
        <v>0.009</v>
      </c>
      <c r="K284" s="19">
        <v>0.84</v>
      </c>
      <c r="L284" s="19">
        <v>0.12</v>
      </c>
      <c r="M284" s="19">
        <v>0.09</v>
      </c>
      <c r="N284" s="19">
        <v>301.5</v>
      </c>
      <c r="O284" s="19">
        <v>162</v>
      </c>
      <c r="P284" s="19">
        <v>15</v>
      </c>
      <c r="Q284" s="19">
        <v>0.27</v>
      </c>
    </row>
    <row r="285" spans="1:17" ht="15.75">
      <c r="A285" s="22" t="s">
        <v>50</v>
      </c>
      <c r="B285" s="88" t="s">
        <v>29</v>
      </c>
      <c r="C285" s="89"/>
      <c r="D285" s="90"/>
      <c r="E285" s="48">
        <v>50</v>
      </c>
      <c r="F285" s="19">
        <v>3.75</v>
      </c>
      <c r="G285" s="19">
        <v>1.45</v>
      </c>
      <c r="H285" s="19">
        <v>25.7</v>
      </c>
      <c r="I285" s="19">
        <v>131</v>
      </c>
      <c r="J285" s="19">
        <v>0.05</v>
      </c>
      <c r="K285" s="19">
        <v>0</v>
      </c>
      <c r="L285" s="19">
        <v>0</v>
      </c>
      <c r="M285" s="19">
        <v>1.25</v>
      </c>
      <c r="N285" s="19">
        <v>46</v>
      </c>
      <c r="O285" s="19">
        <v>33.5</v>
      </c>
      <c r="P285" s="19">
        <v>6.5</v>
      </c>
      <c r="Q285" s="19">
        <v>0.6</v>
      </c>
    </row>
    <row r="286" spans="1:17" ht="15.75">
      <c r="A286" s="22"/>
      <c r="B286" s="110" t="s">
        <v>20</v>
      </c>
      <c r="C286" s="110"/>
      <c r="D286" s="110"/>
      <c r="E286" s="63"/>
      <c r="F286" s="50">
        <f aca="true" t="shared" si="28" ref="F286:Q286">SUM(F282:F285)</f>
        <v>29.65</v>
      </c>
      <c r="G286" s="50">
        <f t="shared" si="28"/>
        <v>23.65</v>
      </c>
      <c r="H286" s="50">
        <f t="shared" si="28"/>
        <v>67.8</v>
      </c>
      <c r="I286" s="50">
        <f t="shared" si="28"/>
        <v>612</v>
      </c>
      <c r="J286" s="50">
        <f t="shared" si="28"/>
        <v>0.149</v>
      </c>
      <c r="K286" s="50">
        <f t="shared" si="28"/>
        <v>7.140000000000001</v>
      </c>
      <c r="L286" s="50">
        <f t="shared" si="28"/>
        <v>0.25</v>
      </c>
      <c r="M286" s="50">
        <f t="shared" si="28"/>
        <v>2.67</v>
      </c>
      <c r="N286" s="50">
        <f t="shared" si="28"/>
        <v>578.5</v>
      </c>
      <c r="O286" s="50">
        <f t="shared" si="28"/>
        <v>516.9</v>
      </c>
      <c r="P286" s="50">
        <f t="shared" si="28"/>
        <v>53.54</v>
      </c>
      <c r="Q286" s="50">
        <f t="shared" si="28"/>
        <v>2.22</v>
      </c>
    </row>
    <row r="287" spans="1:19" ht="15.75">
      <c r="A287" s="111" t="s">
        <v>21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3"/>
      <c r="S287" s="45"/>
    </row>
    <row r="288" spans="1:21" ht="15.75">
      <c r="A288" s="20" t="s">
        <v>55</v>
      </c>
      <c r="B288" s="89" t="s">
        <v>99</v>
      </c>
      <c r="C288" s="89"/>
      <c r="D288" s="90"/>
      <c r="E288" s="44">
        <v>100</v>
      </c>
      <c r="F288" s="51">
        <v>2</v>
      </c>
      <c r="G288" s="51">
        <v>9</v>
      </c>
      <c r="H288" s="51">
        <v>0</v>
      </c>
      <c r="I288" s="51">
        <v>56</v>
      </c>
      <c r="J288" s="51">
        <v>0.02</v>
      </c>
      <c r="K288" s="51">
        <v>7</v>
      </c>
      <c r="L288" s="51">
        <v>0</v>
      </c>
      <c r="M288" s="51">
        <v>3.1</v>
      </c>
      <c r="N288" s="51">
        <v>41</v>
      </c>
      <c r="O288" s="51">
        <v>37</v>
      </c>
      <c r="P288" s="51">
        <v>15</v>
      </c>
      <c r="Q288" s="51">
        <v>0.7</v>
      </c>
      <c r="T288" s="13"/>
      <c r="U288" s="13"/>
    </row>
    <row r="289" spans="1:17" ht="15.75">
      <c r="A289" s="28">
        <v>110</v>
      </c>
      <c r="B289" s="88" t="s">
        <v>51</v>
      </c>
      <c r="C289" s="89"/>
      <c r="D289" s="90"/>
      <c r="E289" s="19">
        <v>250</v>
      </c>
      <c r="F289" s="19">
        <v>2</v>
      </c>
      <c r="G289" s="19">
        <v>5.2</v>
      </c>
      <c r="H289" s="19">
        <v>13.1</v>
      </c>
      <c r="I289" s="19">
        <v>106</v>
      </c>
      <c r="J289" s="19">
        <v>0.03</v>
      </c>
      <c r="K289" s="19">
        <v>4.8</v>
      </c>
      <c r="L289" s="19">
        <v>0.4</v>
      </c>
      <c r="M289" s="19">
        <v>0.1</v>
      </c>
      <c r="N289" s="19">
        <v>17.1</v>
      </c>
      <c r="O289" s="19">
        <v>151.5</v>
      </c>
      <c r="P289" s="19">
        <v>14</v>
      </c>
      <c r="Q289" s="19">
        <v>0.2</v>
      </c>
    </row>
    <row r="290" spans="1:17" ht="15.75">
      <c r="A290" s="20">
        <v>443</v>
      </c>
      <c r="B290" s="89" t="s">
        <v>79</v>
      </c>
      <c r="C290" s="89"/>
      <c r="D290" s="90"/>
      <c r="E290" s="52" t="s">
        <v>86</v>
      </c>
      <c r="F290" s="53">
        <v>12.9</v>
      </c>
      <c r="G290" s="53">
        <v>18.3</v>
      </c>
      <c r="H290" s="53">
        <v>32</v>
      </c>
      <c r="I290" s="53">
        <v>247</v>
      </c>
      <c r="J290" s="53">
        <v>0.02</v>
      </c>
      <c r="K290" s="53">
        <v>0.33</v>
      </c>
      <c r="L290" s="53">
        <v>0.09</v>
      </c>
      <c r="M290" s="53">
        <v>1.83</v>
      </c>
      <c r="N290" s="53">
        <v>16.96</v>
      </c>
      <c r="O290" s="53">
        <v>181.2</v>
      </c>
      <c r="P290" s="53">
        <v>37.6</v>
      </c>
      <c r="Q290" s="53">
        <v>0.05</v>
      </c>
    </row>
    <row r="291" spans="1:17" ht="15.75">
      <c r="A291" s="28">
        <v>631</v>
      </c>
      <c r="B291" s="88" t="s">
        <v>33</v>
      </c>
      <c r="C291" s="89"/>
      <c r="D291" s="90"/>
      <c r="E291" s="29">
        <v>200</v>
      </c>
      <c r="F291" s="30">
        <v>0.2</v>
      </c>
      <c r="G291" s="30">
        <v>0</v>
      </c>
      <c r="H291" s="30">
        <v>35.8</v>
      </c>
      <c r="I291" s="30">
        <v>142</v>
      </c>
      <c r="J291" s="30">
        <v>0.009</v>
      </c>
      <c r="K291" s="30">
        <v>1.3</v>
      </c>
      <c r="L291" s="30">
        <v>0.01</v>
      </c>
      <c r="M291" s="30">
        <v>0.2</v>
      </c>
      <c r="N291" s="30">
        <v>5.4</v>
      </c>
      <c r="O291" s="30">
        <v>3.4</v>
      </c>
      <c r="P291" s="30">
        <v>2.9</v>
      </c>
      <c r="Q291" s="30">
        <v>0.8</v>
      </c>
    </row>
    <row r="292" spans="1:17" ht="15.75">
      <c r="A292" s="22" t="s">
        <v>50</v>
      </c>
      <c r="B292" s="88" t="s">
        <v>74</v>
      </c>
      <c r="C292" s="89"/>
      <c r="D292" s="90"/>
      <c r="E292" s="23">
        <v>50</v>
      </c>
      <c r="F292" s="19">
        <v>3.9</v>
      </c>
      <c r="G292" s="19">
        <v>0.7</v>
      </c>
      <c r="H292" s="19">
        <v>18.2</v>
      </c>
      <c r="I292" s="19">
        <v>105</v>
      </c>
      <c r="J292" s="19">
        <v>0.1</v>
      </c>
      <c r="K292" s="19">
        <v>0</v>
      </c>
      <c r="L292" s="19">
        <v>0.05</v>
      </c>
      <c r="M292" s="19">
        <v>1.15</v>
      </c>
      <c r="N292" s="19">
        <v>15.5</v>
      </c>
      <c r="O292" s="19">
        <v>97</v>
      </c>
      <c r="P292" s="19">
        <v>8.5</v>
      </c>
      <c r="Q292" s="19">
        <v>1.3</v>
      </c>
    </row>
    <row r="293" spans="1:17" ht="15.75">
      <c r="A293" s="22" t="s">
        <v>50</v>
      </c>
      <c r="B293" s="88" t="s">
        <v>68</v>
      </c>
      <c r="C293" s="89"/>
      <c r="D293" s="90"/>
      <c r="E293" s="23">
        <v>50</v>
      </c>
      <c r="F293" s="19">
        <v>3.8</v>
      </c>
      <c r="G293" s="19">
        <v>0.4</v>
      </c>
      <c r="H293" s="19">
        <v>18.9</v>
      </c>
      <c r="I293" s="19">
        <v>118</v>
      </c>
      <c r="J293" s="19">
        <v>0.06</v>
      </c>
      <c r="K293" s="19">
        <v>0</v>
      </c>
      <c r="L293" s="19">
        <v>0</v>
      </c>
      <c r="M293" s="19">
        <v>0.55</v>
      </c>
      <c r="N293" s="19">
        <v>46.2</v>
      </c>
      <c r="O293" s="19">
        <v>33.5</v>
      </c>
      <c r="P293" s="19">
        <v>7</v>
      </c>
      <c r="Q293" s="19">
        <v>0.45</v>
      </c>
    </row>
    <row r="294" spans="1:21" ht="15.75">
      <c r="A294" s="22"/>
      <c r="B294" s="110" t="s">
        <v>27</v>
      </c>
      <c r="C294" s="110"/>
      <c r="D294" s="110"/>
      <c r="E294" s="65"/>
      <c r="F294" s="17">
        <f aca="true" t="shared" si="29" ref="F294:Q294">SUM(F288:F293)</f>
        <v>24.799999999999997</v>
      </c>
      <c r="G294" s="17">
        <f t="shared" si="29"/>
        <v>33.6</v>
      </c>
      <c r="H294" s="17">
        <f t="shared" si="29"/>
        <v>118</v>
      </c>
      <c r="I294" s="17">
        <f t="shared" si="29"/>
        <v>774</v>
      </c>
      <c r="J294" s="17">
        <f t="shared" si="29"/>
        <v>0.239</v>
      </c>
      <c r="K294" s="17">
        <f t="shared" si="29"/>
        <v>13.430000000000001</v>
      </c>
      <c r="L294" s="17">
        <f t="shared" si="29"/>
        <v>0.55</v>
      </c>
      <c r="M294" s="17">
        <f t="shared" si="29"/>
        <v>6.930000000000001</v>
      </c>
      <c r="N294" s="17">
        <f t="shared" si="29"/>
        <v>142.16000000000003</v>
      </c>
      <c r="O294" s="17">
        <f t="shared" si="29"/>
        <v>503.59999999999997</v>
      </c>
      <c r="P294" s="17">
        <f t="shared" si="29"/>
        <v>85</v>
      </c>
      <c r="Q294" s="17">
        <f t="shared" si="29"/>
        <v>3.5</v>
      </c>
      <c r="T294" s="13"/>
      <c r="U294" s="13"/>
    </row>
    <row r="295" spans="1:19" ht="15.75" hidden="1">
      <c r="A295" s="94" t="s">
        <v>23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6"/>
      <c r="S295" s="45"/>
    </row>
    <row r="296" spans="1:17" ht="15.75" hidden="1">
      <c r="A296" s="20"/>
      <c r="B296" s="54"/>
      <c r="C296" s="76"/>
      <c r="D296" s="76"/>
      <c r="E296" s="4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</row>
    <row r="297" spans="1:17" ht="15.75" hidden="1">
      <c r="A297" s="22"/>
      <c r="B297" s="78"/>
      <c r="C297" s="76"/>
      <c r="D297" s="77"/>
      <c r="E297" s="63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</row>
    <row r="298" spans="1:17" ht="15.75" hidden="1">
      <c r="A298" s="22"/>
      <c r="B298" s="110" t="s">
        <v>27</v>
      </c>
      <c r="C298" s="110"/>
      <c r="D298" s="110"/>
      <c r="E298" s="65"/>
      <c r="F298" s="17">
        <f>SUM(F296:F297)</f>
        <v>0</v>
      </c>
      <c r="G298" s="17">
        <f aca="true" t="shared" si="30" ref="G298:Q298">SUM(G296:G297)</f>
        <v>0</v>
      </c>
      <c r="H298" s="17">
        <f t="shared" si="30"/>
        <v>0</v>
      </c>
      <c r="I298" s="17">
        <f t="shared" si="30"/>
        <v>0</v>
      </c>
      <c r="J298" s="17">
        <f t="shared" si="30"/>
        <v>0</v>
      </c>
      <c r="K298" s="17">
        <f t="shared" si="30"/>
        <v>0</v>
      </c>
      <c r="L298" s="17">
        <f t="shared" si="30"/>
        <v>0</v>
      </c>
      <c r="M298" s="17">
        <f t="shared" si="30"/>
        <v>0</v>
      </c>
      <c r="N298" s="17">
        <f t="shared" si="30"/>
        <v>0</v>
      </c>
      <c r="O298" s="17">
        <f t="shared" si="30"/>
        <v>0</v>
      </c>
      <c r="P298" s="17">
        <f t="shared" si="30"/>
        <v>0</v>
      </c>
      <c r="Q298" s="17">
        <f t="shared" si="30"/>
        <v>0</v>
      </c>
    </row>
    <row r="299" spans="1:18" ht="15.75">
      <c r="A299" s="20"/>
      <c r="B299" s="88" t="s">
        <v>28</v>
      </c>
      <c r="C299" s="89"/>
      <c r="D299" s="90"/>
      <c r="E299" s="44"/>
      <c r="F299" s="50">
        <f>F286+F294+F298</f>
        <v>54.449999999999996</v>
      </c>
      <c r="G299" s="50">
        <f aca="true" t="shared" si="31" ref="G299:Q299">G286+G294+G298</f>
        <v>57.25</v>
      </c>
      <c r="H299" s="50">
        <f t="shared" si="31"/>
        <v>185.8</v>
      </c>
      <c r="I299" s="50">
        <f t="shared" si="31"/>
        <v>1386</v>
      </c>
      <c r="J299" s="50">
        <f t="shared" si="31"/>
        <v>0.388</v>
      </c>
      <c r="K299" s="50">
        <f t="shared" si="31"/>
        <v>20.57</v>
      </c>
      <c r="L299" s="50">
        <f t="shared" si="31"/>
        <v>0.8</v>
      </c>
      <c r="M299" s="50">
        <f t="shared" si="31"/>
        <v>9.600000000000001</v>
      </c>
      <c r="N299" s="50">
        <f t="shared" si="31"/>
        <v>720.6600000000001</v>
      </c>
      <c r="O299" s="50">
        <f t="shared" si="31"/>
        <v>1020.5</v>
      </c>
      <c r="P299" s="50">
        <f t="shared" si="31"/>
        <v>138.54</v>
      </c>
      <c r="Q299" s="50">
        <f t="shared" si="31"/>
        <v>5.720000000000001</v>
      </c>
      <c r="R299" s="74"/>
    </row>
    <row r="300" ht="15.75">
      <c r="A300" s="1" t="s">
        <v>47</v>
      </c>
    </row>
    <row r="301" ht="15.75">
      <c r="A301" s="1" t="s">
        <v>45</v>
      </c>
    </row>
    <row r="302" ht="15.75">
      <c r="A302" s="1" t="s">
        <v>120</v>
      </c>
    </row>
    <row r="303" spans="1:21" ht="15.75">
      <c r="A303" s="1" t="s">
        <v>90</v>
      </c>
      <c r="S303" s="74"/>
      <c r="T303" s="13"/>
      <c r="U303" s="13"/>
    </row>
    <row r="304" spans="1:19" ht="15.75">
      <c r="A304" s="86" t="s">
        <v>117</v>
      </c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S304" s="74"/>
    </row>
    <row r="305" spans="1:21" ht="15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U305" s="13"/>
    </row>
    <row r="306" spans="1:17" ht="31.5">
      <c r="A306" s="98" t="s">
        <v>52</v>
      </c>
      <c r="B306" s="80" t="s">
        <v>6</v>
      </c>
      <c r="C306" s="92"/>
      <c r="D306" s="93"/>
      <c r="E306" s="4" t="s">
        <v>1</v>
      </c>
      <c r="F306" s="80" t="s">
        <v>7</v>
      </c>
      <c r="G306" s="92"/>
      <c r="H306" s="93"/>
      <c r="I306" s="5" t="s">
        <v>54</v>
      </c>
      <c r="J306" s="80" t="s">
        <v>57</v>
      </c>
      <c r="K306" s="92"/>
      <c r="L306" s="92"/>
      <c r="M306" s="93"/>
      <c r="N306" s="80" t="s">
        <v>59</v>
      </c>
      <c r="O306" s="92"/>
      <c r="P306" s="92"/>
      <c r="Q306" s="93"/>
    </row>
    <row r="307" spans="1:17" ht="31.5">
      <c r="A307" s="99"/>
      <c r="B307" s="104" t="s">
        <v>0</v>
      </c>
      <c r="C307" s="105"/>
      <c r="D307" s="106"/>
      <c r="E307" s="6" t="s">
        <v>2</v>
      </c>
      <c r="F307" s="83" t="s">
        <v>8</v>
      </c>
      <c r="G307" s="84"/>
      <c r="H307" s="85"/>
      <c r="I307" s="12" t="s">
        <v>10</v>
      </c>
      <c r="J307" s="83" t="s">
        <v>56</v>
      </c>
      <c r="K307" s="84"/>
      <c r="L307" s="84"/>
      <c r="M307" s="85"/>
      <c r="N307" s="83" t="s">
        <v>60</v>
      </c>
      <c r="O307" s="84"/>
      <c r="P307" s="84"/>
      <c r="Q307" s="85"/>
    </row>
    <row r="308" spans="1:17" ht="15.75">
      <c r="A308" s="100"/>
      <c r="B308" s="14"/>
      <c r="C308" s="15"/>
      <c r="D308" s="15"/>
      <c r="E308" s="16"/>
      <c r="F308" s="11" t="s">
        <v>3</v>
      </c>
      <c r="G308" s="59" t="s">
        <v>4</v>
      </c>
      <c r="H308" s="59" t="s">
        <v>5</v>
      </c>
      <c r="I308" s="18"/>
      <c r="J308" s="17" t="s">
        <v>11</v>
      </c>
      <c r="K308" s="17" t="s">
        <v>12</v>
      </c>
      <c r="L308" s="17" t="s">
        <v>13</v>
      </c>
      <c r="M308" s="17" t="s">
        <v>14</v>
      </c>
      <c r="N308" s="17" t="s">
        <v>15</v>
      </c>
      <c r="O308" s="17" t="s">
        <v>16</v>
      </c>
      <c r="P308" s="17" t="s">
        <v>17</v>
      </c>
      <c r="Q308" s="17" t="s">
        <v>18</v>
      </c>
    </row>
    <row r="309" spans="1:17" ht="15.75">
      <c r="A309" s="19">
        <v>1</v>
      </c>
      <c r="B309" s="97">
        <v>2</v>
      </c>
      <c r="C309" s="95"/>
      <c r="D309" s="96"/>
      <c r="E309" s="19">
        <v>3</v>
      </c>
      <c r="F309" s="19">
        <v>4</v>
      </c>
      <c r="G309" s="19">
        <v>5</v>
      </c>
      <c r="H309" s="19">
        <v>6</v>
      </c>
      <c r="I309" s="19">
        <v>7</v>
      </c>
      <c r="J309" s="19">
        <v>8</v>
      </c>
      <c r="K309" s="19">
        <v>9</v>
      </c>
      <c r="L309" s="19">
        <v>10</v>
      </c>
      <c r="M309" s="19">
        <v>11</v>
      </c>
      <c r="N309" s="19">
        <v>12</v>
      </c>
      <c r="O309" s="19">
        <v>13</v>
      </c>
      <c r="P309" s="19">
        <v>14</v>
      </c>
      <c r="Q309" s="19">
        <v>15</v>
      </c>
    </row>
    <row r="310" spans="1:17" ht="15.75">
      <c r="A310" s="111" t="s">
        <v>19</v>
      </c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3"/>
    </row>
    <row r="311" spans="1:17" ht="15.75">
      <c r="A311" s="22" t="s">
        <v>48</v>
      </c>
      <c r="B311" s="88" t="s">
        <v>49</v>
      </c>
      <c r="C311" s="89"/>
      <c r="D311" s="90"/>
      <c r="E311" s="19" t="s">
        <v>88</v>
      </c>
      <c r="F311" s="19">
        <v>6</v>
      </c>
      <c r="G311" s="19">
        <v>5.4</v>
      </c>
      <c r="H311" s="19">
        <v>21</v>
      </c>
      <c r="I311" s="19">
        <v>199</v>
      </c>
      <c r="J311" s="19">
        <v>0.08</v>
      </c>
      <c r="K311" s="19">
        <v>0</v>
      </c>
      <c r="L311" s="19">
        <v>0.002</v>
      </c>
      <c r="M311" s="19">
        <v>0.6</v>
      </c>
      <c r="N311" s="19">
        <v>173.2</v>
      </c>
      <c r="O311" s="19">
        <v>271.3</v>
      </c>
      <c r="P311" s="19">
        <v>48.9</v>
      </c>
      <c r="Q311" s="19">
        <v>0.6</v>
      </c>
    </row>
    <row r="312" spans="1:17" ht="18" customHeight="1">
      <c r="A312" s="21">
        <v>694</v>
      </c>
      <c r="B312" s="88" t="s">
        <v>82</v>
      </c>
      <c r="C312" s="89"/>
      <c r="D312" s="90"/>
      <c r="E312" s="19">
        <v>200</v>
      </c>
      <c r="F312" s="19">
        <v>4.7</v>
      </c>
      <c r="G312" s="19">
        <v>5</v>
      </c>
      <c r="H312" s="19">
        <v>31.8</v>
      </c>
      <c r="I312" s="19">
        <v>187</v>
      </c>
      <c r="J312" s="19">
        <v>0.05</v>
      </c>
      <c r="K312" s="19">
        <v>1.6</v>
      </c>
      <c r="L312" s="19">
        <v>0.02</v>
      </c>
      <c r="M312" s="19">
        <v>0.1</v>
      </c>
      <c r="N312" s="19">
        <v>153</v>
      </c>
      <c r="O312" s="19">
        <v>128</v>
      </c>
      <c r="P312" s="19">
        <v>22.1</v>
      </c>
      <c r="Q312" s="19">
        <v>0.5</v>
      </c>
    </row>
    <row r="313" spans="1:17" ht="18.75" customHeight="1">
      <c r="A313" s="22">
        <v>96</v>
      </c>
      <c r="B313" s="88" t="s">
        <v>91</v>
      </c>
      <c r="C313" s="89"/>
      <c r="D313" s="90"/>
      <c r="E313" s="23">
        <v>10</v>
      </c>
      <c r="F313" s="19">
        <v>0.01</v>
      </c>
      <c r="G313" s="19">
        <v>8.3</v>
      </c>
      <c r="H313" s="19">
        <v>0.06</v>
      </c>
      <c r="I313" s="19">
        <v>77</v>
      </c>
      <c r="J313" s="49">
        <v>0.001</v>
      </c>
      <c r="K313" s="49">
        <v>0</v>
      </c>
      <c r="L313" s="49">
        <v>0.4</v>
      </c>
      <c r="M313" s="49">
        <v>0.1</v>
      </c>
      <c r="N313" s="49">
        <v>2.4</v>
      </c>
      <c r="O313" s="49">
        <v>3</v>
      </c>
      <c r="P313" s="49">
        <v>0.4</v>
      </c>
      <c r="Q313" s="49">
        <v>0.2</v>
      </c>
    </row>
    <row r="314" spans="1:19" ht="19.5" customHeight="1">
      <c r="A314" s="22" t="s">
        <v>55</v>
      </c>
      <c r="B314" s="88" t="s">
        <v>29</v>
      </c>
      <c r="C314" s="89"/>
      <c r="D314" s="90"/>
      <c r="E314" s="48">
        <v>50</v>
      </c>
      <c r="F314" s="19">
        <v>3.75</v>
      </c>
      <c r="G314" s="19">
        <v>1.45</v>
      </c>
      <c r="H314" s="19">
        <v>25.7</v>
      </c>
      <c r="I314" s="19">
        <v>131</v>
      </c>
      <c r="J314" s="19">
        <v>0.05</v>
      </c>
      <c r="K314" s="19">
        <v>0</v>
      </c>
      <c r="L314" s="19">
        <v>0</v>
      </c>
      <c r="M314" s="19">
        <v>1.25</v>
      </c>
      <c r="N314" s="19">
        <v>46</v>
      </c>
      <c r="O314" s="19">
        <v>33.5</v>
      </c>
      <c r="P314" s="19">
        <v>6.5</v>
      </c>
      <c r="Q314" s="19">
        <v>0.6</v>
      </c>
      <c r="S314" s="13"/>
    </row>
    <row r="315" spans="1:17" ht="18" customHeight="1">
      <c r="A315" s="22">
        <v>627</v>
      </c>
      <c r="B315" s="25" t="s">
        <v>30</v>
      </c>
      <c r="C315" s="25"/>
      <c r="D315" s="25"/>
      <c r="E315" s="23">
        <v>100</v>
      </c>
      <c r="F315" s="19">
        <v>0.3</v>
      </c>
      <c r="G315" s="19">
        <v>0</v>
      </c>
      <c r="H315" s="19">
        <v>8.6</v>
      </c>
      <c r="I315" s="19">
        <v>40</v>
      </c>
      <c r="J315" s="19">
        <v>0</v>
      </c>
      <c r="K315" s="19">
        <v>10</v>
      </c>
      <c r="L315" s="19">
        <v>0</v>
      </c>
      <c r="M315" s="19">
        <v>0</v>
      </c>
      <c r="N315" s="19">
        <v>16</v>
      </c>
      <c r="O315" s="19">
        <v>11</v>
      </c>
      <c r="P315" s="19">
        <v>9</v>
      </c>
      <c r="Q315" s="19">
        <v>2.2</v>
      </c>
    </row>
    <row r="316" spans="1:19" ht="15.75">
      <c r="A316" s="22"/>
      <c r="B316" s="110" t="s">
        <v>20</v>
      </c>
      <c r="C316" s="110"/>
      <c r="D316" s="110"/>
      <c r="E316" s="44"/>
      <c r="F316" s="50">
        <f>SUM(F311:F315)</f>
        <v>14.76</v>
      </c>
      <c r="G316" s="50">
        <f aca="true" t="shared" si="32" ref="G316:Q316">SUM(G311:G315)</f>
        <v>20.150000000000002</v>
      </c>
      <c r="H316" s="50">
        <f t="shared" si="32"/>
        <v>87.16</v>
      </c>
      <c r="I316" s="50">
        <f t="shared" si="32"/>
        <v>634</v>
      </c>
      <c r="J316" s="50">
        <f t="shared" si="32"/>
        <v>0.181</v>
      </c>
      <c r="K316" s="50">
        <f t="shared" si="32"/>
        <v>11.6</v>
      </c>
      <c r="L316" s="50">
        <f t="shared" si="32"/>
        <v>0.42200000000000004</v>
      </c>
      <c r="M316" s="50">
        <f t="shared" si="32"/>
        <v>2.05</v>
      </c>
      <c r="N316" s="50">
        <f t="shared" si="32"/>
        <v>390.59999999999997</v>
      </c>
      <c r="O316" s="50">
        <f t="shared" si="32"/>
        <v>446.8</v>
      </c>
      <c r="P316" s="50">
        <f t="shared" si="32"/>
        <v>86.9</v>
      </c>
      <c r="Q316" s="50">
        <f t="shared" si="32"/>
        <v>4.1</v>
      </c>
      <c r="S316" s="45"/>
    </row>
    <row r="317" spans="1:17" ht="15.75">
      <c r="A317" s="111" t="s">
        <v>21</v>
      </c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3"/>
    </row>
    <row r="318" spans="1:17" ht="15.75">
      <c r="A318" s="60">
        <v>576</v>
      </c>
      <c r="B318" s="88" t="s">
        <v>97</v>
      </c>
      <c r="C318" s="89"/>
      <c r="D318" s="90"/>
      <c r="E318" s="19">
        <v>100</v>
      </c>
      <c r="F318" s="19">
        <v>0.8</v>
      </c>
      <c r="G318" s="19">
        <v>0.1</v>
      </c>
      <c r="H318" s="19">
        <v>2.6</v>
      </c>
      <c r="I318" s="19">
        <v>14</v>
      </c>
      <c r="J318" s="19">
        <v>0</v>
      </c>
      <c r="K318" s="19">
        <v>2.8</v>
      </c>
      <c r="L318" s="19">
        <v>0.03</v>
      </c>
      <c r="M318" s="19">
        <v>0</v>
      </c>
      <c r="N318" s="19">
        <v>23</v>
      </c>
      <c r="O318" s="19">
        <v>24</v>
      </c>
      <c r="P318" s="19">
        <v>14</v>
      </c>
      <c r="Q318" s="19">
        <v>0.6</v>
      </c>
    </row>
    <row r="319" spans="1:19" ht="15.75">
      <c r="A319" s="28">
        <v>132</v>
      </c>
      <c r="B319" s="101" t="s">
        <v>67</v>
      </c>
      <c r="C319" s="102"/>
      <c r="D319" s="103"/>
      <c r="E319" s="19">
        <v>250</v>
      </c>
      <c r="F319" s="19">
        <v>3</v>
      </c>
      <c r="G319" s="19">
        <v>4.5</v>
      </c>
      <c r="H319" s="19">
        <v>20.1</v>
      </c>
      <c r="I319" s="19">
        <v>113</v>
      </c>
      <c r="J319" s="19">
        <v>0.05</v>
      </c>
      <c r="K319" s="19">
        <v>5.1</v>
      </c>
      <c r="L319" s="19">
        <v>0.01</v>
      </c>
      <c r="M319" s="19">
        <v>0.6</v>
      </c>
      <c r="N319" s="19">
        <v>11</v>
      </c>
      <c r="O319" s="19">
        <v>77.1</v>
      </c>
      <c r="P319" s="19">
        <v>13.7</v>
      </c>
      <c r="Q319" s="19">
        <v>0.03</v>
      </c>
      <c r="S319" s="3"/>
    </row>
    <row r="320" spans="1:17" ht="15.75">
      <c r="A320" s="22">
        <v>520</v>
      </c>
      <c r="B320" s="88" t="s">
        <v>31</v>
      </c>
      <c r="C320" s="89"/>
      <c r="D320" s="90"/>
      <c r="E320" s="29">
        <v>150</v>
      </c>
      <c r="F320" s="30">
        <v>3.1</v>
      </c>
      <c r="G320" s="30">
        <v>6.7</v>
      </c>
      <c r="H320" s="30">
        <v>21.8</v>
      </c>
      <c r="I320" s="30">
        <v>163</v>
      </c>
      <c r="J320" s="30">
        <v>0.08</v>
      </c>
      <c r="K320" s="30">
        <v>11.64</v>
      </c>
      <c r="L320" s="30">
        <v>0.04</v>
      </c>
      <c r="M320" s="30">
        <v>1.2</v>
      </c>
      <c r="N320" s="30">
        <v>23.53</v>
      </c>
      <c r="O320" s="30">
        <v>61.9</v>
      </c>
      <c r="P320" s="30">
        <v>10.04</v>
      </c>
      <c r="Q320" s="30">
        <v>0.75</v>
      </c>
    </row>
    <row r="321" spans="1:17" ht="15.75">
      <c r="A321" s="28">
        <v>448</v>
      </c>
      <c r="B321" s="88" t="s">
        <v>114</v>
      </c>
      <c r="C321" s="89"/>
      <c r="D321" s="90"/>
      <c r="E321" s="29" t="s">
        <v>64</v>
      </c>
      <c r="F321" s="30">
        <v>11.8</v>
      </c>
      <c r="G321" s="30">
        <v>15.9</v>
      </c>
      <c r="H321" s="30">
        <v>11.1</v>
      </c>
      <c r="I321" s="30">
        <v>136</v>
      </c>
      <c r="J321" s="30">
        <v>0.2</v>
      </c>
      <c r="K321" s="30">
        <v>2.4</v>
      </c>
      <c r="L321" s="30">
        <v>0.2</v>
      </c>
      <c r="M321" s="30">
        <v>0.1</v>
      </c>
      <c r="N321" s="30">
        <v>10.5</v>
      </c>
      <c r="O321" s="30">
        <v>171.1</v>
      </c>
      <c r="P321" s="30">
        <v>32.2</v>
      </c>
      <c r="Q321" s="30">
        <v>1.5</v>
      </c>
    </row>
    <row r="322" spans="1:17" ht="15.75">
      <c r="A322" s="66" t="s">
        <v>55</v>
      </c>
      <c r="B322" s="88" t="s">
        <v>130</v>
      </c>
      <c r="C322" s="89"/>
      <c r="D322" s="90"/>
      <c r="E322" s="52">
        <v>200</v>
      </c>
      <c r="F322" s="53">
        <v>1.2</v>
      </c>
      <c r="G322" s="53">
        <v>0</v>
      </c>
      <c r="H322" s="53">
        <v>21.6</v>
      </c>
      <c r="I322" s="53">
        <v>126</v>
      </c>
      <c r="J322" s="53">
        <v>0.02</v>
      </c>
      <c r="K322" s="53">
        <v>8</v>
      </c>
      <c r="L322" s="53">
        <v>0.02</v>
      </c>
      <c r="M322" s="53">
        <v>0.8</v>
      </c>
      <c r="N322" s="53">
        <v>20</v>
      </c>
      <c r="O322" s="53">
        <v>18</v>
      </c>
      <c r="P322" s="53">
        <v>10</v>
      </c>
      <c r="Q322" s="53">
        <v>0.2</v>
      </c>
    </row>
    <row r="323" spans="1:19" ht="15.75">
      <c r="A323" s="22" t="s">
        <v>50</v>
      </c>
      <c r="B323" s="88" t="s">
        <v>74</v>
      </c>
      <c r="C323" s="89"/>
      <c r="D323" s="90"/>
      <c r="E323" s="23">
        <v>50</v>
      </c>
      <c r="F323" s="19">
        <v>3.9</v>
      </c>
      <c r="G323" s="19">
        <v>0.7</v>
      </c>
      <c r="H323" s="19">
        <v>18.2</v>
      </c>
      <c r="I323" s="19">
        <v>105</v>
      </c>
      <c r="J323" s="19">
        <v>0.1</v>
      </c>
      <c r="K323" s="19">
        <v>0</v>
      </c>
      <c r="L323" s="19">
        <v>0.05</v>
      </c>
      <c r="M323" s="19">
        <v>1.15</v>
      </c>
      <c r="N323" s="19">
        <v>15.5</v>
      </c>
      <c r="O323" s="19">
        <v>97</v>
      </c>
      <c r="P323" s="19">
        <v>8.5</v>
      </c>
      <c r="Q323" s="19">
        <v>1.3</v>
      </c>
      <c r="S323" s="45"/>
    </row>
    <row r="324" spans="1:17" ht="15.75">
      <c r="A324" s="22" t="s">
        <v>50</v>
      </c>
      <c r="B324" s="88" t="s">
        <v>68</v>
      </c>
      <c r="C324" s="89"/>
      <c r="D324" s="90"/>
      <c r="E324" s="23">
        <v>50</v>
      </c>
      <c r="F324" s="19">
        <v>3.8</v>
      </c>
      <c r="G324" s="19">
        <v>0.4</v>
      </c>
      <c r="H324" s="19">
        <v>18.9</v>
      </c>
      <c r="I324" s="19">
        <v>118</v>
      </c>
      <c r="J324" s="19">
        <v>0.06</v>
      </c>
      <c r="K324" s="19">
        <v>0</v>
      </c>
      <c r="L324" s="19">
        <v>0</v>
      </c>
      <c r="M324" s="19">
        <v>0.55</v>
      </c>
      <c r="N324" s="19">
        <v>46.2</v>
      </c>
      <c r="O324" s="19">
        <v>33.5</v>
      </c>
      <c r="P324" s="19">
        <v>7</v>
      </c>
      <c r="Q324" s="19">
        <v>0.45</v>
      </c>
    </row>
    <row r="325" spans="1:17" ht="14.25" customHeight="1">
      <c r="A325" s="20"/>
      <c r="B325" s="89" t="s">
        <v>27</v>
      </c>
      <c r="C325" s="89"/>
      <c r="D325" s="90"/>
      <c r="E325" s="19"/>
      <c r="F325" s="17">
        <f aca="true" t="shared" si="33" ref="F325:Q325">SUM(F318:F324)</f>
        <v>27.6</v>
      </c>
      <c r="G325" s="17">
        <f t="shared" si="33"/>
        <v>28.3</v>
      </c>
      <c r="H325" s="17">
        <f t="shared" si="33"/>
        <v>114.30000000000001</v>
      </c>
      <c r="I325" s="17">
        <f t="shared" si="33"/>
        <v>775</v>
      </c>
      <c r="J325" s="17">
        <f t="shared" si="33"/>
        <v>0.51</v>
      </c>
      <c r="K325" s="17">
        <f t="shared" si="33"/>
        <v>29.939999999999998</v>
      </c>
      <c r="L325" s="17">
        <f t="shared" si="33"/>
        <v>0.35000000000000003</v>
      </c>
      <c r="M325" s="17">
        <f t="shared" si="33"/>
        <v>4.4</v>
      </c>
      <c r="N325" s="17">
        <f>SUM(N318:N324)</f>
        <v>149.73000000000002</v>
      </c>
      <c r="O325" s="17">
        <f t="shared" si="33"/>
        <v>482.6</v>
      </c>
      <c r="P325" s="17">
        <f t="shared" si="33"/>
        <v>95.44</v>
      </c>
      <c r="Q325" s="17">
        <f t="shared" si="33"/>
        <v>4.83</v>
      </c>
    </row>
    <row r="326" spans="1:17" ht="0.75" customHeight="1" hidden="1">
      <c r="A326" s="94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6"/>
    </row>
    <row r="327" spans="1:17" ht="15.75" hidden="1">
      <c r="A327" s="20"/>
      <c r="B327" s="25"/>
      <c r="C327" s="25"/>
      <c r="D327" s="26"/>
      <c r="E327" s="19"/>
      <c r="F327" s="47"/>
      <c r="G327" s="47"/>
      <c r="H327" s="47"/>
      <c r="I327" s="47"/>
      <c r="J327" s="55"/>
      <c r="K327" s="55"/>
      <c r="L327" s="55"/>
      <c r="M327" s="55"/>
      <c r="N327" s="55"/>
      <c r="O327" s="55"/>
      <c r="P327" s="55"/>
      <c r="Q327" s="55"/>
    </row>
    <row r="328" spans="1:17" ht="15.75" hidden="1">
      <c r="A328" s="20"/>
      <c r="B328" s="54"/>
      <c r="C328" s="25"/>
      <c r="D328" s="25"/>
      <c r="E328" s="4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</row>
    <row r="329" spans="1:17" ht="15.75" hidden="1">
      <c r="A329" s="20"/>
      <c r="B329" s="89" t="s">
        <v>27</v>
      </c>
      <c r="C329" s="89"/>
      <c r="D329" s="90"/>
      <c r="E329" s="19"/>
      <c r="F329" s="17">
        <f>SUM(F327:F328)</f>
        <v>0</v>
      </c>
      <c r="G329" s="17">
        <f aca="true" t="shared" si="34" ref="G329:Q329">SUM(G327:G328)</f>
        <v>0</v>
      </c>
      <c r="H329" s="17">
        <f t="shared" si="34"/>
        <v>0</v>
      </c>
      <c r="I329" s="17">
        <f t="shared" si="34"/>
        <v>0</v>
      </c>
      <c r="J329" s="17">
        <f t="shared" si="34"/>
        <v>0</v>
      </c>
      <c r="K329" s="17">
        <f t="shared" si="34"/>
        <v>0</v>
      </c>
      <c r="L329" s="17">
        <f t="shared" si="34"/>
        <v>0</v>
      </c>
      <c r="M329" s="17">
        <f t="shared" si="34"/>
        <v>0</v>
      </c>
      <c r="N329" s="17">
        <f t="shared" si="34"/>
        <v>0</v>
      </c>
      <c r="O329" s="17">
        <f t="shared" si="34"/>
        <v>0</v>
      </c>
      <c r="P329" s="17">
        <f t="shared" si="34"/>
        <v>0</v>
      </c>
      <c r="Q329" s="17">
        <f t="shared" si="34"/>
        <v>0</v>
      </c>
    </row>
    <row r="330" spans="1:17" ht="15.75">
      <c r="A330" s="21"/>
      <c r="B330" s="88" t="s">
        <v>28</v>
      </c>
      <c r="C330" s="89"/>
      <c r="D330" s="90"/>
      <c r="E330" s="44"/>
      <c r="F330" s="50">
        <f>F316+F325+F329</f>
        <v>42.36</v>
      </c>
      <c r="G330" s="50">
        <f aca="true" t="shared" si="35" ref="G330:Q330">G316+G325+G329</f>
        <v>48.45</v>
      </c>
      <c r="H330" s="50">
        <f t="shared" si="35"/>
        <v>201.46</v>
      </c>
      <c r="I330" s="50">
        <f t="shared" si="35"/>
        <v>1409</v>
      </c>
      <c r="J330" s="50">
        <f t="shared" si="35"/>
        <v>0.6910000000000001</v>
      </c>
      <c r="K330" s="50">
        <f t="shared" si="35"/>
        <v>41.54</v>
      </c>
      <c r="L330" s="50">
        <f t="shared" si="35"/>
        <v>0.772</v>
      </c>
      <c r="M330" s="50">
        <f t="shared" si="35"/>
        <v>6.45</v>
      </c>
      <c r="N330" s="50">
        <f t="shared" si="35"/>
        <v>540.3299999999999</v>
      </c>
      <c r="O330" s="50">
        <f t="shared" si="35"/>
        <v>929.4000000000001</v>
      </c>
      <c r="P330" s="50">
        <f t="shared" si="35"/>
        <v>182.34</v>
      </c>
      <c r="Q330" s="50">
        <f t="shared" si="35"/>
        <v>8.93</v>
      </c>
    </row>
    <row r="331" spans="2:17" ht="15.75">
      <c r="B331" s="88" t="s">
        <v>93</v>
      </c>
      <c r="C331" s="89"/>
      <c r="D331" s="90"/>
      <c r="E331" s="21"/>
      <c r="F331" s="33">
        <f aca="true" t="shared" si="36" ref="F331:Q331">F36+F73+F106+F139+F170+F203+F235+F268+F299+F330</f>
        <v>487.84</v>
      </c>
      <c r="G331" s="33">
        <f t="shared" si="36"/>
        <v>458.27000000000004</v>
      </c>
      <c r="H331" s="33">
        <f t="shared" si="36"/>
        <v>2026.0200000000002</v>
      </c>
      <c r="I331" s="33">
        <f t="shared" si="36"/>
        <v>14061</v>
      </c>
      <c r="J331" s="33">
        <f t="shared" si="36"/>
        <v>6.775</v>
      </c>
      <c r="K331" s="33">
        <f t="shared" si="36"/>
        <v>390.69</v>
      </c>
      <c r="L331" s="33">
        <f t="shared" si="36"/>
        <v>5.094</v>
      </c>
      <c r="M331" s="33">
        <f t="shared" si="36"/>
        <v>71.55</v>
      </c>
      <c r="N331" s="33">
        <f t="shared" si="36"/>
        <v>6470.35</v>
      </c>
      <c r="O331" s="33">
        <f t="shared" si="36"/>
        <v>10520.15</v>
      </c>
      <c r="P331" s="33">
        <f t="shared" si="36"/>
        <v>1515.11</v>
      </c>
      <c r="Q331" s="33">
        <f t="shared" si="36"/>
        <v>81.08000000000001</v>
      </c>
    </row>
    <row r="332" spans="1:19" ht="15.75">
      <c r="A332" s="21"/>
      <c r="B332" s="88" t="s">
        <v>94</v>
      </c>
      <c r="C332" s="89"/>
      <c r="D332" s="90"/>
      <c r="E332" s="21"/>
      <c r="F332" s="17">
        <f>F331/10</f>
        <v>48.784</v>
      </c>
      <c r="G332" s="17">
        <f aca="true" t="shared" si="37" ref="G332:Q332">G331/10</f>
        <v>45.827000000000005</v>
      </c>
      <c r="H332" s="17">
        <f t="shared" si="37"/>
        <v>202.60200000000003</v>
      </c>
      <c r="I332" s="17">
        <f t="shared" si="37"/>
        <v>1406.1</v>
      </c>
      <c r="J332" s="17">
        <f t="shared" si="37"/>
        <v>0.6775</v>
      </c>
      <c r="K332" s="17">
        <f t="shared" si="37"/>
        <v>39.069</v>
      </c>
      <c r="L332" s="17">
        <f t="shared" si="37"/>
        <v>0.5094000000000001</v>
      </c>
      <c r="M332" s="17">
        <f t="shared" si="37"/>
        <v>7.154999999999999</v>
      </c>
      <c r="N332" s="17">
        <f t="shared" si="37"/>
        <v>647.0350000000001</v>
      </c>
      <c r="O332" s="17">
        <f t="shared" si="37"/>
        <v>1052.0149999999999</v>
      </c>
      <c r="P332" s="17">
        <f t="shared" si="37"/>
        <v>151.511</v>
      </c>
      <c r="Q332" s="17">
        <f t="shared" si="37"/>
        <v>8.108</v>
      </c>
      <c r="S332" s="45"/>
    </row>
    <row r="333" spans="1:17" ht="15.75">
      <c r="A333" s="114" t="s">
        <v>71</v>
      </c>
      <c r="B333" s="114"/>
      <c r="D333" s="73">
        <v>25.7</v>
      </c>
      <c r="E333" s="36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0" ht="15.75">
      <c r="A334" s="115" t="s">
        <v>72</v>
      </c>
      <c r="B334" s="115"/>
      <c r="D334" s="73">
        <v>35.3</v>
      </c>
      <c r="I334" s="3"/>
      <c r="J334" s="37"/>
    </row>
    <row r="335" spans="1:4" ht="15.75">
      <c r="A335" s="115"/>
      <c r="B335" s="115"/>
      <c r="D335" s="73"/>
    </row>
  </sheetData>
  <sheetProtection/>
  <mergeCells count="282">
    <mergeCell ref="A295:Q295"/>
    <mergeCell ref="B309:D309"/>
    <mergeCell ref="B324:D324"/>
    <mergeCell ref="B325:D325"/>
    <mergeCell ref="B261:D261"/>
    <mergeCell ref="B292:D292"/>
    <mergeCell ref="B268:D268"/>
    <mergeCell ref="A310:Q310"/>
    <mergeCell ref="B329:D329"/>
    <mergeCell ref="B202:D202"/>
    <mergeCell ref="A231:Q231"/>
    <mergeCell ref="B234:D234"/>
    <mergeCell ref="A264:Q264"/>
    <mergeCell ref="B267:D267"/>
    <mergeCell ref="A335:B335"/>
    <mergeCell ref="N13:Q13"/>
    <mergeCell ref="N14:Q14"/>
    <mergeCell ref="B24:D24"/>
    <mergeCell ref="A178:Q179"/>
    <mergeCell ref="B313:D313"/>
    <mergeCell ref="B331:D331"/>
    <mergeCell ref="B36:D36"/>
    <mergeCell ref="B196:D196"/>
    <mergeCell ref="B163:D163"/>
    <mergeCell ref="N307:Q307"/>
    <mergeCell ref="F307:H307"/>
    <mergeCell ref="A326:Q326"/>
    <mergeCell ref="B330:D330"/>
    <mergeCell ref="A333:B333"/>
    <mergeCell ref="A334:B334"/>
    <mergeCell ref="B311:D311"/>
    <mergeCell ref="B332:D332"/>
    <mergeCell ref="B319:D319"/>
    <mergeCell ref="B320:D320"/>
    <mergeCell ref="B316:D316"/>
    <mergeCell ref="B321:D321"/>
    <mergeCell ref="B323:D323"/>
    <mergeCell ref="A317:Q317"/>
    <mergeCell ref="B318:D318"/>
    <mergeCell ref="J307:M307"/>
    <mergeCell ref="A11:Q12"/>
    <mergeCell ref="A47:Q48"/>
    <mergeCell ref="A81:Q82"/>
    <mergeCell ref="A113:Q114"/>
    <mergeCell ref="A13:A15"/>
    <mergeCell ref="A23:Q23"/>
    <mergeCell ref="B54:D54"/>
    <mergeCell ref="B294:D294"/>
    <mergeCell ref="B290:D290"/>
    <mergeCell ref="B314:D314"/>
    <mergeCell ref="A306:A308"/>
    <mergeCell ref="B306:D306"/>
    <mergeCell ref="J306:M306"/>
    <mergeCell ref="B307:D307"/>
    <mergeCell ref="B299:D299"/>
    <mergeCell ref="B312:D312"/>
    <mergeCell ref="F306:H306"/>
    <mergeCell ref="A304:Q305"/>
    <mergeCell ref="N306:Q306"/>
    <mergeCell ref="B288:D288"/>
    <mergeCell ref="B298:D298"/>
    <mergeCell ref="B235:D235"/>
    <mergeCell ref="B282:D282"/>
    <mergeCell ref="B283:D283"/>
    <mergeCell ref="A287:Q287"/>
    <mergeCell ref="B293:D293"/>
    <mergeCell ref="J245:M245"/>
    <mergeCell ref="A275:Q276"/>
    <mergeCell ref="B291:D291"/>
    <mergeCell ref="B220:D220"/>
    <mergeCell ref="B225:D225"/>
    <mergeCell ref="N244:Q244"/>
    <mergeCell ref="B227:D227"/>
    <mergeCell ref="B224:D224"/>
    <mergeCell ref="B221:D221"/>
    <mergeCell ref="A222:Q222"/>
    <mergeCell ref="B228:D228"/>
    <mergeCell ref="B289:D289"/>
    <mergeCell ref="F245:H245"/>
    <mergeCell ref="B286:D286"/>
    <mergeCell ref="B164:D164"/>
    <mergeCell ref="B160:D160"/>
    <mergeCell ref="B161:D161"/>
    <mergeCell ref="B226:D226"/>
    <mergeCell ref="B244:D244"/>
    <mergeCell ref="B217:D217"/>
    <mergeCell ref="B198:D198"/>
    <mergeCell ref="B155:D155"/>
    <mergeCell ref="B156:D156"/>
    <mergeCell ref="B185:D185"/>
    <mergeCell ref="B181:D181"/>
    <mergeCell ref="B162:D162"/>
    <mergeCell ref="B189:D189"/>
    <mergeCell ref="B170:D170"/>
    <mergeCell ref="B187:D187"/>
    <mergeCell ref="B165:D165"/>
    <mergeCell ref="N180:Q180"/>
    <mergeCell ref="B180:D180"/>
    <mergeCell ref="J181:M181"/>
    <mergeCell ref="B191:D191"/>
    <mergeCell ref="B183:D183"/>
    <mergeCell ref="A184:Q184"/>
    <mergeCell ref="A190:Q190"/>
    <mergeCell ref="B186:D186"/>
    <mergeCell ref="F180:H180"/>
    <mergeCell ref="B188:D188"/>
    <mergeCell ref="B91:D91"/>
    <mergeCell ref="J180:M180"/>
    <mergeCell ref="B154:D154"/>
    <mergeCell ref="B139:D139"/>
    <mergeCell ref="A180:A182"/>
    <mergeCell ref="A166:Q166"/>
    <mergeCell ref="B169:D169"/>
    <mergeCell ref="B153:D153"/>
    <mergeCell ref="B159:D159"/>
    <mergeCell ref="B157:D157"/>
    <mergeCell ref="A87:Q87"/>
    <mergeCell ref="B62:D62"/>
    <mergeCell ref="N83:Q83"/>
    <mergeCell ref="B84:D84"/>
    <mergeCell ref="F84:H84"/>
    <mergeCell ref="J84:M84"/>
    <mergeCell ref="N84:Q84"/>
    <mergeCell ref="F83:H83"/>
    <mergeCell ref="J83:M83"/>
    <mergeCell ref="A83:A85"/>
    <mergeCell ref="N50:Q50"/>
    <mergeCell ref="N49:Q49"/>
    <mergeCell ref="B73:D73"/>
    <mergeCell ref="B64:D64"/>
    <mergeCell ref="B61:D61"/>
    <mergeCell ref="A60:Q60"/>
    <mergeCell ref="A49:A51"/>
    <mergeCell ref="B56:D56"/>
    <mergeCell ref="B57:D57"/>
    <mergeCell ref="B67:D67"/>
    <mergeCell ref="F49:H49"/>
    <mergeCell ref="F13:H13"/>
    <mergeCell ref="F14:H14"/>
    <mergeCell ref="A17:Q17"/>
    <mergeCell ref="B18:D18"/>
    <mergeCell ref="B16:D16"/>
    <mergeCell ref="J13:M13"/>
    <mergeCell ref="J14:M14"/>
    <mergeCell ref="B13:D13"/>
    <mergeCell ref="B14:D14"/>
    <mergeCell ref="B83:D83"/>
    <mergeCell ref="B30:D30"/>
    <mergeCell ref="B66:D66"/>
    <mergeCell ref="B52:D52"/>
    <mergeCell ref="B20:D20"/>
    <mergeCell ref="B29:D29"/>
    <mergeCell ref="B21:D21"/>
    <mergeCell ref="B68:D68"/>
    <mergeCell ref="B32:Q32"/>
    <mergeCell ref="B19:D19"/>
    <mergeCell ref="B28:D28"/>
    <mergeCell ref="B49:D49"/>
    <mergeCell ref="B27:D27"/>
    <mergeCell ref="B86:D86"/>
    <mergeCell ref="B63:D63"/>
    <mergeCell ref="B59:D59"/>
    <mergeCell ref="B55:D55"/>
    <mergeCell ref="B65:D65"/>
    <mergeCell ref="B88:D88"/>
    <mergeCell ref="B97:D97"/>
    <mergeCell ref="B98:D98"/>
    <mergeCell ref="B99:D99"/>
    <mergeCell ref="B90:D90"/>
    <mergeCell ref="J49:M49"/>
    <mergeCell ref="B50:D50"/>
    <mergeCell ref="F50:H50"/>
    <mergeCell ref="A53:Q53"/>
    <mergeCell ref="J50:M50"/>
    <mergeCell ref="B92:D92"/>
    <mergeCell ref="A93:Q93"/>
    <mergeCell ref="B94:D94"/>
    <mergeCell ref="B100:D100"/>
    <mergeCell ref="B101:D101"/>
    <mergeCell ref="B121:D121"/>
    <mergeCell ref="B120:D120"/>
    <mergeCell ref="B115:D115"/>
    <mergeCell ref="B95:D95"/>
    <mergeCell ref="A115:A117"/>
    <mergeCell ref="B197:D197"/>
    <mergeCell ref="B219:D219"/>
    <mergeCell ref="B218:D218"/>
    <mergeCell ref="B118:D118"/>
    <mergeCell ref="F115:H115"/>
    <mergeCell ref="B125:D125"/>
    <mergeCell ref="B132:D132"/>
    <mergeCell ref="B215:D215"/>
    <mergeCell ref="F181:H181"/>
    <mergeCell ref="N212:Q212"/>
    <mergeCell ref="B203:D203"/>
    <mergeCell ref="B212:D212"/>
    <mergeCell ref="F212:H212"/>
    <mergeCell ref="A216:Q216"/>
    <mergeCell ref="A244:A246"/>
    <mergeCell ref="B223:D223"/>
    <mergeCell ref="A210:Q211"/>
    <mergeCell ref="B230:D230"/>
    <mergeCell ref="B322:D322"/>
    <mergeCell ref="B284:D284"/>
    <mergeCell ref="B285:D285"/>
    <mergeCell ref="B254:D254"/>
    <mergeCell ref="A281:Q281"/>
    <mergeCell ref="F244:H244"/>
    <mergeCell ref="J277:M277"/>
    <mergeCell ref="F278:H278"/>
    <mergeCell ref="B247:D247"/>
    <mergeCell ref="B252:D252"/>
    <mergeCell ref="J278:M278"/>
    <mergeCell ref="N278:Q278"/>
    <mergeCell ref="B260:D260"/>
    <mergeCell ref="B263:D263"/>
    <mergeCell ref="B251:D251"/>
    <mergeCell ref="A242:Q243"/>
    <mergeCell ref="A277:A279"/>
    <mergeCell ref="F277:H277"/>
    <mergeCell ref="B262:D262"/>
    <mergeCell ref="A255:Q255"/>
    <mergeCell ref="B89:D89"/>
    <mergeCell ref="A119:Q119"/>
    <mergeCell ref="B133:D133"/>
    <mergeCell ref="N277:Q277"/>
    <mergeCell ref="B245:D245"/>
    <mergeCell ref="B249:D249"/>
    <mergeCell ref="B250:D250"/>
    <mergeCell ref="J244:M244"/>
    <mergeCell ref="B256:D256"/>
    <mergeCell ref="B257:D257"/>
    <mergeCell ref="B105:D105"/>
    <mergeCell ref="B130:D130"/>
    <mergeCell ref="N115:Q115"/>
    <mergeCell ref="J116:M116"/>
    <mergeCell ref="J115:M115"/>
    <mergeCell ref="B116:D116"/>
    <mergeCell ref="A212:A214"/>
    <mergeCell ref="F149:H149"/>
    <mergeCell ref="B194:D194"/>
    <mergeCell ref="J213:M213"/>
    <mergeCell ref="N213:Q213"/>
    <mergeCell ref="B192:D192"/>
    <mergeCell ref="B195:D195"/>
    <mergeCell ref="A199:Q199"/>
    <mergeCell ref="B149:D149"/>
    <mergeCell ref="A158:Q158"/>
    <mergeCell ref="A152:Q152"/>
    <mergeCell ref="N148:Q148"/>
    <mergeCell ref="N149:Q149"/>
    <mergeCell ref="B151:D151"/>
    <mergeCell ref="B134:D134"/>
    <mergeCell ref="B131:D131"/>
    <mergeCell ref="J148:M148"/>
    <mergeCell ref="A148:A150"/>
    <mergeCell ref="B148:D148"/>
    <mergeCell ref="A5:Q5"/>
    <mergeCell ref="N181:Q181"/>
    <mergeCell ref="J212:M212"/>
    <mergeCell ref="B127:D127"/>
    <mergeCell ref="A135:Q135"/>
    <mergeCell ref="F148:H148"/>
    <mergeCell ref="B138:D138"/>
    <mergeCell ref="F116:H116"/>
    <mergeCell ref="B122:D122"/>
    <mergeCell ref="D6:M6"/>
    <mergeCell ref="A126:Q126"/>
    <mergeCell ref="J149:M149"/>
    <mergeCell ref="A146:Q147"/>
    <mergeCell ref="B128:D128"/>
    <mergeCell ref="B129:D129"/>
    <mergeCell ref="B123:D123"/>
    <mergeCell ref="B31:D31"/>
    <mergeCell ref="A69:Q69"/>
    <mergeCell ref="A102:Q102"/>
  </mergeCells>
  <printOptions/>
  <pageMargins left="0.8661417322834646" right="0.3937007874015748" top="0.5511811023622047" bottom="0.5511811023622047" header="0.31496062992125984" footer="0.31496062992125984"/>
  <pageSetup horizontalDpi="600" verticalDpi="600" orientation="landscape" paperSize="9" scale="80" r:id="rId1"/>
  <rowBreaks count="9" manualBreakCount="9">
    <brk id="40" max="255" man="1"/>
    <brk id="74" max="255" man="1"/>
    <brk id="107" max="255" man="1"/>
    <brk id="140" max="255" man="1"/>
    <brk id="171" max="255" man="1"/>
    <brk id="204" max="255" man="1"/>
    <brk id="236" max="255" man="1"/>
    <brk id="269" max="255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2014-04-15T03:02:05Z</cp:lastPrinted>
  <dcterms:created xsi:type="dcterms:W3CDTF">2006-09-28T05:33:49Z</dcterms:created>
  <dcterms:modified xsi:type="dcterms:W3CDTF">2019-03-20T02:21:39Z</dcterms:modified>
  <cp:category/>
  <cp:version/>
  <cp:contentType/>
  <cp:contentStatus/>
</cp:coreProperties>
</file>